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fallas\Comision Nacional de Emergencias\UPI Karol\INDICE DE TRANSPARENCIA\2022\Recursos Humanos\"/>
    </mc:Choice>
  </mc:AlternateContent>
  <bookViews>
    <workbookView xWindow="-120" yWindow="-120" windowWidth="29040" windowHeight="15840"/>
  </bookViews>
  <sheets>
    <sheet name="Vacaciones 2016-2020" sheetId="1" r:id="rId1"/>
  </sheets>
  <definedNames>
    <definedName name="owssvr" localSheetId="0" hidden="1">'Vacaciones 2016-2020'!$A$4:$M$171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5" i="1"/>
  <c r="J172" i="1"/>
  <c r="H172" i="1" l="1"/>
  <c r="G172" i="1" l="1"/>
  <c r="M172" i="1" l="1"/>
  <c r="P172" i="1"/>
  <c r="F172" i="1" l="1"/>
</calcChain>
</file>

<file path=xl/connections.xml><?xml version="1.0" encoding="utf-8"?>
<connections xmlns="http://schemas.openxmlformats.org/spreadsheetml/2006/main">
  <connection id="1" odcFile="C:\Users\ahuertas\AppData\Local\Microsoft\Windows\INetCache\IE\X1GR500N\owssvr.iqy" keepAlive="1" name="owssvr" type="5" refreshedVersion="5" minRefreshableVersion="3" saveData="1">
    <dbPr connection="Provider=Microsoft.Office.List.OLEDB.2.0;Data Source=&quot;&quot;;ApplicationName=Excel;Version=12.0.0.0" command="&lt;LIST&gt;&lt;VIEWGUID&gt;{4D9ACBA2-4CB6-4F76-BC27-6D8FFC7AA2E5}&lt;/VIEWGUID&gt;&lt;LISTNAME&gt;{3B0DA13B-95D5-415D-8029-4F5114D5D517}&lt;/LISTNAME&gt;&lt;LISTWEB&gt;http://intranet.cne.go.cr/udh/_vti_bin&lt;/LISTWEB&gt;&lt;LISTSUBWEB&gt;&lt;/LISTSUBWEB&gt;&lt;ROOTFOLDER&gt;/udh/Lists/Control de Vacaciones&lt;/ROOTFOLDER&gt;&lt;/LIST&gt;" commandType="5"/>
  </connection>
</connections>
</file>

<file path=xl/sharedStrings.xml><?xml version="1.0" encoding="utf-8"?>
<sst xmlns="http://schemas.openxmlformats.org/spreadsheetml/2006/main" count="1158" uniqueCount="501">
  <si>
    <t>Cédula</t>
  </si>
  <si>
    <t>Fecha derecho</t>
  </si>
  <si>
    <t>16-17</t>
  </si>
  <si>
    <t>17-18</t>
  </si>
  <si>
    <t>18-19</t>
  </si>
  <si>
    <t>19-20</t>
  </si>
  <si>
    <t>Saldo Total</t>
  </si>
  <si>
    <t>01-0708-0905</t>
  </si>
  <si>
    <t>04-abr</t>
  </si>
  <si>
    <t>03-0381-0485</t>
  </si>
  <si>
    <t>07-abr</t>
  </si>
  <si>
    <t>01-0622-0066</t>
  </si>
  <si>
    <t>15-ene</t>
  </si>
  <si>
    <t>05-0302-0205</t>
  </si>
  <si>
    <t>24-oct</t>
  </si>
  <si>
    <t>01-1098-0852</t>
  </si>
  <si>
    <t>15-jul</t>
  </si>
  <si>
    <t>02-0292-0006</t>
  </si>
  <si>
    <t>16-ene</t>
  </si>
  <si>
    <t>03-0344-0646</t>
  </si>
  <si>
    <t>01-dic</t>
  </si>
  <si>
    <t>02-0467-0360</t>
  </si>
  <si>
    <t>01-0505-0948</t>
  </si>
  <si>
    <t>26-ene</t>
  </si>
  <si>
    <t>01-1133-0200</t>
  </si>
  <si>
    <t>06-ene</t>
  </si>
  <si>
    <t>04-0126-0212</t>
  </si>
  <si>
    <t>04-ago</t>
  </si>
  <si>
    <t>01-0736-0369</t>
  </si>
  <si>
    <t>01-abr</t>
  </si>
  <si>
    <t>01-0979-0801</t>
  </si>
  <si>
    <t>19-abr</t>
  </si>
  <si>
    <t>01-0644-0586</t>
  </si>
  <si>
    <t>19-jun</t>
  </si>
  <si>
    <t>01-0740-0071</t>
  </si>
  <si>
    <t>01-may</t>
  </si>
  <si>
    <t>02-0659-0014</t>
  </si>
  <si>
    <t>08-jun</t>
  </si>
  <si>
    <t>01-1348-0996</t>
  </si>
  <si>
    <t>16-set</t>
  </si>
  <si>
    <t>01-0675-0722</t>
  </si>
  <si>
    <t>14-oct</t>
  </si>
  <si>
    <t>01-jul</t>
  </si>
  <si>
    <t>04-0137-0007</t>
  </si>
  <si>
    <t>01-mar</t>
  </si>
  <si>
    <t>06-0189-0204</t>
  </si>
  <si>
    <t>23-jul</t>
  </si>
  <si>
    <t>01-ene</t>
  </si>
  <si>
    <t>01-1236-0740</t>
  </si>
  <si>
    <t>01-set</t>
  </si>
  <si>
    <t>16-oct</t>
  </si>
  <si>
    <t>08-0108-0692</t>
  </si>
  <si>
    <t>15-may</t>
  </si>
  <si>
    <t>01-1006-0110</t>
  </si>
  <si>
    <t>01-0718-0922</t>
  </si>
  <si>
    <t>01-0793-0013</t>
  </si>
  <si>
    <t>04-ene</t>
  </si>
  <si>
    <t>01-nov</t>
  </si>
  <si>
    <t>16-jul</t>
  </si>
  <si>
    <t>01-0680-0310</t>
  </si>
  <si>
    <t>18-set</t>
  </si>
  <si>
    <t>01-0697-0116</t>
  </si>
  <si>
    <t>02-dic</t>
  </si>
  <si>
    <t>08-0081-0366</t>
  </si>
  <si>
    <t>16-may</t>
  </si>
  <si>
    <t>01-1320-0645</t>
  </si>
  <si>
    <t>23-set</t>
  </si>
  <si>
    <t>01-ago</t>
  </si>
  <si>
    <t>02-0544-0350</t>
  </si>
  <si>
    <t>16 set</t>
  </si>
  <si>
    <t>06-0196-0335</t>
  </si>
  <si>
    <t>01-oct</t>
  </si>
  <si>
    <t>01-1092-0160</t>
  </si>
  <si>
    <t>12-ago</t>
  </si>
  <si>
    <t>01-0846-0971</t>
  </si>
  <si>
    <t>22-oct</t>
  </si>
  <si>
    <t>01-0894-0900</t>
  </si>
  <si>
    <t>01-0618-0851</t>
  </si>
  <si>
    <t>16-feb</t>
  </si>
  <si>
    <t>01-0862-0485</t>
  </si>
  <si>
    <t>01-jun</t>
  </si>
  <si>
    <t>06-0206-0751</t>
  </si>
  <si>
    <t>01-0626-0045</t>
  </si>
  <si>
    <t>24-mar</t>
  </si>
  <si>
    <t>01-0825-0876</t>
  </si>
  <si>
    <t>17-oct</t>
  </si>
  <si>
    <t>01-0672-0503</t>
  </si>
  <si>
    <t>16-jun</t>
  </si>
  <si>
    <t>01-0554-0740</t>
  </si>
  <si>
    <t>06-0295-0987</t>
  </si>
  <si>
    <t>26-jun</t>
  </si>
  <si>
    <t>01-0914-0945</t>
  </si>
  <si>
    <t>15-set</t>
  </si>
  <si>
    <t>01-0684-0689</t>
  </si>
  <si>
    <t>02-ago</t>
  </si>
  <si>
    <t>01-0920-0630</t>
  </si>
  <si>
    <t>16-nov</t>
  </si>
  <si>
    <t>01-0702-0767</t>
  </si>
  <si>
    <t>03-ago</t>
  </si>
  <si>
    <t>02-0360-0795</t>
  </si>
  <si>
    <t>01-feb</t>
  </si>
  <si>
    <t>01-1341-0642</t>
  </si>
  <si>
    <t>01-0943-0983</t>
  </si>
  <si>
    <t>22-set</t>
  </si>
  <si>
    <t>01-1074-0460</t>
  </si>
  <si>
    <t>01-0782-0647</t>
  </si>
  <si>
    <t>06-0189-0151</t>
  </si>
  <si>
    <t>21-nov</t>
  </si>
  <si>
    <t>01-1315-0613</t>
  </si>
  <si>
    <t>01-0901-0821</t>
  </si>
  <si>
    <t>02-0617-0567</t>
  </si>
  <si>
    <t>08-may</t>
  </si>
  <si>
    <t>02-0385-0132</t>
  </si>
  <si>
    <t>12-abr</t>
  </si>
  <si>
    <t>04-0172-0813</t>
  </si>
  <si>
    <t>03-0335-0502</t>
  </si>
  <si>
    <t>16-abr</t>
  </si>
  <si>
    <t>01-0735-0819</t>
  </si>
  <si>
    <t>12-oct</t>
  </si>
  <si>
    <t>03-0424-0798</t>
  </si>
  <si>
    <t>23-oct</t>
  </si>
  <si>
    <t>01-0807-0379</t>
  </si>
  <si>
    <t>03-0418-0526</t>
  </si>
  <si>
    <t>01-1341-0807</t>
  </si>
  <si>
    <t>03-may</t>
  </si>
  <si>
    <t>04-0181-0163</t>
  </si>
  <si>
    <t>01-0713-0608</t>
  </si>
  <si>
    <t>01-0632-0511</t>
  </si>
  <si>
    <t>01-1089-0207</t>
  </si>
  <si>
    <t>12-jun</t>
  </si>
  <si>
    <t>01-0861-0569</t>
  </si>
  <si>
    <t>01-1096-0648</t>
  </si>
  <si>
    <t>17-dic</t>
  </si>
  <si>
    <t>02-0398-0151</t>
  </si>
  <si>
    <t>18-jul</t>
  </si>
  <si>
    <t>02-0397-0519</t>
  </si>
  <si>
    <t>17-nov</t>
  </si>
  <si>
    <t>01-0688-0413</t>
  </si>
  <si>
    <t>01-0868-0943</t>
  </si>
  <si>
    <t>15-jun</t>
  </si>
  <si>
    <t>01-1080-0988</t>
  </si>
  <si>
    <t>05-may</t>
  </si>
  <si>
    <t>01-0766-0945</t>
  </si>
  <si>
    <t>01-0591-0056</t>
  </si>
  <si>
    <t>11-may</t>
  </si>
  <si>
    <t>01-0983-0793</t>
  </si>
  <si>
    <t>01-1064-0921</t>
  </si>
  <si>
    <t>03-0407-0078</t>
  </si>
  <si>
    <t>02-0527-0239</t>
  </si>
  <si>
    <t>15-abr</t>
  </si>
  <si>
    <t>01-1181-0529</t>
  </si>
  <si>
    <t>02-0428-0969</t>
  </si>
  <si>
    <t>01-0570-0429</t>
  </si>
  <si>
    <t>20-set</t>
  </si>
  <si>
    <t>01-1045-0334</t>
  </si>
  <si>
    <t>11-ago</t>
  </si>
  <si>
    <t>01-0678-0602</t>
  </si>
  <si>
    <t>25-nov</t>
  </si>
  <si>
    <t>04-0195-0595</t>
  </si>
  <si>
    <t>01-0907-0154</t>
  </si>
  <si>
    <t>20-dic</t>
  </si>
  <si>
    <t>01-0599-0743</t>
  </si>
  <si>
    <t>01-0613-0212</t>
  </si>
  <si>
    <t>07-0152-0866</t>
  </si>
  <si>
    <t>01-0606-0737</t>
  </si>
  <si>
    <t>08-ene</t>
  </si>
  <si>
    <t>01-0620-0094</t>
  </si>
  <si>
    <t>08-mar</t>
  </si>
  <si>
    <t>01-0719-0801</t>
  </si>
  <si>
    <t>01-0821-0068</t>
  </si>
  <si>
    <t>01-0631-0451</t>
  </si>
  <si>
    <t>11-oct</t>
  </si>
  <si>
    <t>01-0593-0523</t>
  </si>
  <si>
    <t>17-jun</t>
  </si>
  <si>
    <t>01-1507-0107</t>
  </si>
  <si>
    <t>01-0521-0103</t>
  </si>
  <si>
    <t>04-jul</t>
  </si>
  <si>
    <t>01-0616-0659</t>
  </si>
  <si>
    <t>16-dic</t>
  </si>
  <si>
    <t>01-0812-0250</t>
  </si>
  <si>
    <t>27-ene</t>
  </si>
  <si>
    <t>01-0926-0071</t>
  </si>
  <si>
    <t>01-1130-0011</t>
  </si>
  <si>
    <t>01-1031-0973</t>
  </si>
  <si>
    <t>01-1118-0345</t>
  </si>
  <si>
    <t>07-oct</t>
  </si>
  <si>
    <t>04-0165-0473</t>
  </si>
  <si>
    <t>18-feb</t>
  </si>
  <si>
    <t>14-ago</t>
  </si>
  <si>
    <t>01-1029-0221</t>
  </si>
  <si>
    <t>19-ago</t>
  </si>
  <si>
    <t>04-0128-0561</t>
  </si>
  <si>
    <t>03-abr</t>
  </si>
  <si>
    <t>01-0647-0987</t>
  </si>
  <si>
    <t>27-feb</t>
  </si>
  <si>
    <t>01-1036-0760</t>
  </si>
  <si>
    <t>01-1040-0429</t>
  </si>
  <si>
    <t>01-1080-0668</t>
  </si>
  <si>
    <t>17-julio</t>
  </si>
  <si>
    <t>DEPARTAMENTO</t>
  </si>
  <si>
    <t>Columna1</t>
  </si>
  <si>
    <t>01-835-0356</t>
  </si>
  <si>
    <t>Auditoría</t>
  </si>
  <si>
    <t>Comunicación Institucional</t>
  </si>
  <si>
    <t>Proceso de Comunicaciones</t>
  </si>
  <si>
    <t>Contraloría de Servicios</t>
  </si>
  <si>
    <t>Presidencia</t>
  </si>
  <si>
    <t xml:space="preserve">Dirección Ejecutiva </t>
  </si>
  <si>
    <t>01-1225-0196</t>
  </si>
  <si>
    <t>TOTAL</t>
  </si>
  <si>
    <t>4-set</t>
  </si>
  <si>
    <t>08-0084-0262</t>
  </si>
  <si>
    <t>01-0977-0116</t>
  </si>
  <si>
    <t>16-Mar</t>
  </si>
  <si>
    <t>INTERINO</t>
  </si>
  <si>
    <t>ASCENSO INTERINO</t>
  </si>
  <si>
    <t xml:space="preserve">Proceso de Logistica </t>
  </si>
  <si>
    <t>CONFIANZA</t>
  </si>
  <si>
    <t>01-0459-0880</t>
  </si>
  <si>
    <t>09-0077-0593</t>
  </si>
  <si>
    <t>02-0544-0387</t>
  </si>
  <si>
    <t>01-0582-0429</t>
  </si>
  <si>
    <t>01-0982-0184</t>
  </si>
  <si>
    <t>02-0658-0480</t>
  </si>
  <si>
    <t>PROPIEDAD</t>
  </si>
  <si>
    <t>01-1438-0881</t>
  </si>
  <si>
    <t>03-nov</t>
  </si>
  <si>
    <t>02-0384-0302</t>
  </si>
  <si>
    <t>INTERINA</t>
  </si>
  <si>
    <t>INTERINA - ASC. INTERINO</t>
  </si>
  <si>
    <t>01-0992-0795</t>
  </si>
  <si>
    <t>19-oct</t>
  </si>
  <si>
    <t>31-oct</t>
  </si>
  <si>
    <t>02-0617-0542</t>
  </si>
  <si>
    <t>19-jul</t>
  </si>
  <si>
    <t>CONVENIO CNE-BOMBEROS</t>
  </si>
  <si>
    <t>01-1755-0014</t>
  </si>
  <si>
    <t>03-dic</t>
  </si>
  <si>
    <t>01-0538-0152</t>
  </si>
  <si>
    <t>01-1070-0022</t>
  </si>
  <si>
    <t>01-1505-0263</t>
  </si>
  <si>
    <t>01-1344-0717</t>
  </si>
  <si>
    <t>01-1474-0678</t>
  </si>
  <si>
    <t>1-ago</t>
  </si>
  <si>
    <t>01-0982-0896</t>
  </si>
  <si>
    <t>02-0646-0669</t>
  </si>
  <si>
    <t>11-7000-4522</t>
  </si>
  <si>
    <t>25-ago</t>
  </si>
  <si>
    <t>09-0076-0904</t>
  </si>
  <si>
    <t>20-21</t>
  </si>
  <si>
    <t>01-1398-0107</t>
  </si>
  <si>
    <t>01-0751-0183</t>
  </si>
  <si>
    <t>14-abr</t>
  </si>
  <si>
    <t>Asc. Int.</t>
  </si>
  <si>
    <t xml:space="preserve"> PROPIEDAD</t>
  </si>
  <si>
    <t>Asc. Int</t>
  </si>
  <si>
    <t>Columna2</t>
  </si>
  <si>
    <t>Incapacitada del 23 de marzo al 20 de junio 2022</t>
  </si>
  <si>
    <t>Inventario de Tarjetas</t>
  </si>
  <si>
    <t>01-1585-0133</t>
  </si>
  <si>
    <t>30-oct</t>
  </si>
  <si>
    <t>02-0801-0161</t>
  </si>
  <si>
    <t>02-0551-0317</t>
  </si>
  <si>
    <t>04-0236-0241</t>
  </si>
  <si>
    <t>01-1002-0404</t>
  </si>
  <si>
    <t>01-1806-0635</t>
  </si>
  <si>
    <t>1-jun</t>
  </si>
  <si>
    <t>01-1583-0936</t>
  </si>
  <si>
    <t>02-0684-0684</t>
  </si>
  <si>
    <t>03-0410-0162</t>
  </si>
  <si>
    <t>15-mar</t>
  </si>
  <si>
    <t>01-1634-0411</t>
  </si>
  <si>
    <t>01-1505-0067</t>
  </si>
  <si>
    <t>1-feb</t>
  </si>
  <si>
    <t>Direccion de Gestión Administrativa</t>
  </si>
  <si>
    <t>Dirección de Gestión de Riesgo</t>
  </si>
  <si>
    <t>Desarrollo Estrategíco</t>
  </si>
  <si>
    <t>Asesoría Legal</t>
  </si>
  <si>
    <t>Unidad de Desarrollo Humano</t>
  </si>
  <si>
    <t>Unidad de Gestión de Operaciones</t>
  </si>
  <si>
    <t>Gestión de Procesos de Reonstrucción</t>
  </si>
  <si>
    <t>Proveeduría Institucional</t>
  </si>
  <si>
    <t>Planificación Institucional</t>
  </si>
  <si>
    <t>Investigación y Análisis del Riesgo</t>
  </si>
  <si>
    <t>Normalización y Asesoría</t>
  </si>
  <si>
    <t>Recursos Financieros</t>
  </si>
  <si>
    <t>Relaciones Internacionales</t>
  </si>
  <si>
    <t>Servicios Generales</t>
  </si>
  <si>
    <t>Tecnología de la Información</t>
  </si>
  <si>
    <t>01-0794-0048</t>
  </si>
  <si>
    <t>04-02130750</t>
  </si>
  <si>
    <t>01-1122-0603</t>
  </si>
  <si>
    <t>03-0322-0012</t>
  </si>
  <si>
    <t>01-NOV</t>
  </si>
  <si>
    <t>8-0125-0668</t>
  </si>
  <si>
    <t>01-1466-0685</t>
  </si>
  <si>
    <t>04-0205-0188</t>
  </si>
  <si>
    <t>1-ENE</t>
  </si>
  <si>
    <t>01-1559-0958</t>
  </si>
  <si>
    <t>15-MARZ</t>
  </si>
  <si>
    <t>01-0972-0335</t>
  </si>
  <si>
    <t>01-1653-0005</t>
  </si>
  <si>
    <t>Mes Cumplimiento</t>
  </si>
  <si>
    <t>JULIO</t>
  </si>
  <si>
    <t>MAYO</t>
  </si>
  <si>
    <t>FEBRERO</t>
  </si>
  <si>
    <t>DICIEMBRE</t>
  </si>
  <si>
    <t>SETIEMBRE</t>
  </si>
  <si>
    <t>NOVIEMBRE</t>
  </si>
  <si>
    <t>ABRIL</t>
  </si>
  <si>
    <t>JUNIO</t>
  </si>
  <si>
    <t>AGOSTO</t>
  </si>
  <si>
    <t>ENERO</t>
  </si>
  <si>
    <t>OCTUBRE</t>
  </si>
  <si>
    <t>MARZO</t>
  </si>
  <si>
    <t>30-abr</t>
  </si>
  <si>
    <t>0</t>
  </si>
  <si>
    <t>01 dic</t>
  </si>
  <si>
    <t>15-MAR</t>
  </si>
  <si>
    <t>02-set</t>
  </si>
  <si>
    <t>11-jun</t>
  </si>
  <si>
    <t>22 dic</t>
  </si>
  <si>
    <t>junio</t>
  </si>
  <si>
    <t>Estrato</t>
  </si>
  <si>
    <t>Otro</t>
  </si>
  <si>
    <t>Profesional</t>
  </si>
  <si>
    <t>Técnico</t>
  </si>
  <si>
    <t>107080905</t>
  </si>
  <si>
    <t>303810485</t>
  </si>
  <si>
    <t>106220066</t>
  </si>
  <si>
    <t>503020205</t>
  </si>
  <si>
    <t>110980852</t>
  </si>
  <si>
    <t>202920006</t>
  </si>
  <si>
    <t>303440646</t>
  </si>
  <si>
    <t>115850133</t>
  </si>
  <si>
    <t>116240123</t>
  </si>
  <si>
    <t>107510183</t>
  </si>
  <si>
    <t>105050948</t>
  </si>
  <si>
    <t>111330200</t>
  </si>
  <si>
    <t>401260212</t>
  </si>
  <si>
    <t>304100162</t>
  </si>
  <si>
    <t>107360369</t>
  </si>
  <si>
    <t>206580480</t>
  </si>
  <si>
    <t>116340411</t>
  </si>
  <si>
    <t>109790801</t>
  </si>
  <si>
    <t>106440586</t>
  </si>
  <si>
    <t>203840302</t>
  </si>
  <si>
    <t>113440717</t>
  </si>
  <si>
    <t>107400071</t>
  </si>
  <si>
    <t>206590014</t>
  </si>
  <si>
    <t>113480996</t>
  </si>
  <si>
    <t>106750722</t>
  </si>
  <si>
    <t>116530005</t>
  </si>
  <si>
    <t>401370007</t>
  </si>
  <si>
    <t>208010161</t>
  </si>
  <si>
    <t>110360760</t>
  </si>
  <si>
    <t>601890204</t>
  </si>
  <si>
    <t>109720335</t>
  </si>
  <si>
    <t>115050263</t>
  </si>
  <si>
    <t>206170542</t>
  </si>
  <si>
    <t>112360740</t>
  </si>
  <si>
    <t>900770593</t>
  </si>
  <si>
    <t>108350396</t>
  </si>
  <si>
    <t>801080692</t>
  </si>
  <si>
    <t>110060110</t>
  </si>
  <si>
    <t>107940950</t>
  </si>
  <si>
    <t>113980107</t>
  </si>
  <si>
    <t>107180922</t>
  </si>
  <si>
    <t>107930013</t>
  </si>
  <si>
    <t>109820184</t>
  </si>
  <si>
    <t>110400429</t>
  </si>
  <si>
    <t>115590598</t>
  </si>
  <si>
    <t>205510317</t>
  </si>
  <si>
    <t>106800310</t>
  </si>
  <si>
    <t>401260645</t>
  </si>
  <si>
    <t>106970116</t>
  </si>
  <si>
    <t>402360241</t>
  </si>
  <si>
    <t>109770116</t>
  </si>
  <si>
    <t>800810366</t>
  </si>
  <si>
    <t>113200645</t>
  </si>
  <si>
    <t>205440350</t>
  </si>
  <si>
    <t>601960335</t>
  </si>
  <si>
    <t>205440387</t>
  </si>
  <si>
    <t>110920160</t>
  </si>
  <si>
    <t>108460971</t>
  </si>
  <si>
    <t>402050188</t>
  </si>
  <si>
    <t>108940900</t>
  </si>
  <si>
    <t>106180851</t>
  </si>
  <si>
    <t>108620485</t>
  </si>
  <si>
    <t>114660685</t>
  </si>
  <si>
    <t>602060751</t>
  </si>
  <si>
    <t>106260045</t>
  </si>
  <si>
    <t>108250876</t>
  </si>
  <si>
    <t>106720503</t>
  </si>
  <si>
    <t>105540740</t>
  </si>
  <si>
    <t>602950987</t>
  </si>
  <si>
    <t>109140945</t>
  </si>
  <si>
    <t>106840689</t>
  </si>
  <si>
    <t>109200630</t>
  </si>
  <si>
    <t>110020404</t>
  </si>
  <si>
    <t>107020767</t>
  </si>
  <si>
    <t>118060635</t>
  </si>
  <si>
    <t>203600795</t>
  </si>
  <si>
    <t>603330085</t>
  </si>
  <si>
    <t>113410642</t>
  </si>
  <si>
    <t>109430983</t>
  </si>
  <si>
    <t>110740460</t>
  </si>
  <si>
    <t>107820647</t>
  </si>
  <si>
    <t>601890151</t>
  </si>
  <si>
    <t>113150613</t>
  </si>
  <si>
    <t>109010821</t>
  </si>
  <si>
    <t>206170567</t>
  </si>
  <si>
    <t>203850132</t>
  </si>
  <si>
    <t>401720813</t>
  </si>
  <si>
    <t>115050067</t>
  </si>
  <si>
    <t>303350502</t>
  </si>
  <si>
    <t>107350819</t>
  </si>
  <si>
    <t>304240798</t>
  </si>
  <si>
    <t>108070379</t>
  </si>
  <si>
    <t>304180526</t>
  </si>
  <si>
    <t>113410807</t>
  </si>
  <si>
    <t>401810613</t>
  </si>
  <si>
    <t>107130608</t>
  </si>
  <si>
    <t>106320511</t>
  </si>
  <si>
    <t>110890207</t>
  </si>
  <si>
    <t>112250196</t>
  </si>
  <si>
    <t>109940589</t>
  </si>
  <si>
    <t>108610569</t>
  </si>
  <si>
    <t>115830936</t>
  </si>
  <si>
    <t>109920795</t>
  </si>
  <si>
    <t>801250668</t>
  </si>
  <si>
    <t>110960648</t>
  </si>
  <si>
    <t>203980151</t>
  </si>
  <si>
    <t>203970519</t>
  </si>
  <si>
    <t>106880413</t>
  </si>
  <si>
    <t>114380881</t>
  </si>
  <si>
    <t>206840684</t>
  </si>
  <si>
    <t>108680943</t>
  </si>
  <si>
    <t>110800988</t>
  </si>
  <si>
    <t>114740678</t>
  </si>
  <si>
    <t>107660945</t>
  </si>
  <si>
    <t>105910056</t>
  </si>
  <si>
    <t>109830793</t>
  </si>
  <si>
    <t>110640921</t>
  </si>
  <si>
    <t>117550014</t>
  </si>
  <si>
    <t>110700022</t>
  </si>
  <si>
    <t>304070078</t>
  </si>
  <si>
    <t>303220012</t>
  </si>
  <si>
    <t>205270239</t>
  </si>
  <si>
    <t>109820896</t>
  </si>
  <si>
    <t>105380152</t>
  </si>
  <si>
    <t>800840262</t>
  </si>
  <si>
    <t>111810529</t>
  </si>
  <si>
    <t>204280969</t>
  </si>
  <si>
    <t>114590880</t>
  </si>
  <si>
    <t>206460669</t>
  </si>
  <si>
    <t>105700429</t>
  </si>
  <si>
    <t>801140889</t>
  </si>
  <si>
    <t>111220603</t>
  </si>
  <si>
    <t>110450334</t>
  </si>
  <si>
    <t>106780602</t>
  </si>
  <si>
    <t>401950595</t>
  </si>
  <si>
    <t>109070154</t>
  </si>
  <si>
    <t>105990743</t>
  </si>
  <si>
    <t>106130212</t>
  </si>
  <si>
    <t>701520866</t>
  </si>
  <si>
    <t>106060737</t>
  </si>
  <si>
    <t>106200094</t>
  </si>
  <si>
    <t>107190801</t>
  </si>
  <si>
    <t>108210068</t>
  </si>
  <si>
    <t>105820429</t>
  </si>
  <si>
    <t>106310451</t>
  </si>
  <si>
    <t>105930523</t>
  </si>
  <si>
    <t>115070107</t>
  </si>
  <si>
    <t>105210103</t>
  </si>
  <si>
    <t>106160659</t>
  </si>
  <si>
    <t>108120250</t>
  </si>
  <si>
    <t>109260071</t>
  </si>
  <si>
    <t>111300011</t>
  </si>
  <si>
    <t>110310973</t>
  </si>
  <si>
    <t>111180345</t>
  </si>
  <si>
    <t>401650473</t>
  </si>
  <si>
    <t>900760904</t>
  </si>
  <si>
    <t>401280561</t>
  </si>
  <si>
    <t>110290221</t>
  </si>
  <si>
    <t>106470987</t>
  </si>
  <si>
    <t>402130750</t>
  </si>
  <si>
    <t>110800688</t>
  </si>
  <si>
    <t>Cédula2</t>
  </si>
  <si>
    <t>01 Oct</t>
  </si>
  <si>
    <t>13</t>
  </si>
  <si>
    <t>21-22</t>
  </si>
  <si>
    <t>113150072</t>
  </si>
  <si>
    <t>01 julio</t>
  </si>
  <si>
    <t>16-NOV</t>
  </si>
  <si>
    <t>110660119</t>
  </si>
  <si>
    <t>503850870</t>
  </si>
  <si>
    <t>114290923</t>
  </si>
  <si>
    <t>113250115</t>
  </si>
  <si>
    <t>01-JUN</t>
  </si>
  <si>
    <t>21-23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</si>
</sst>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0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0" fillId="0" borderId="0" xfId="0" applyFill="1"/>
    <xf numFmtId="14" fontId="0" fillId="0" borderId="0" xfId="0" applyNumberFormat="1" applyFill="1"/>
    <xf numFmtId="49" fontId="0" fillId="0" borderId="10" xfId="0" applyNumberFormat="1" applyFill="1" applyBorder="1" applyAlignment="1"/>
    <xf numFmtId="49" fontId="18" fillId="0" borderId="10" xfId="0" applyNumberFormat="1" applyFont="1" applyFill="1" applyBorder="1" applyAlignment="1"/>
    <xf numFmtId="0" fontId="0" fillId="0" borderId="10" xfId="0" applyNumberFormat="1" applyFill="1" applyBorder="1" applyAlignment="1">
      <alignment horizontal="center"/>
    </xf>
    <xf numFmtId="14" fontId="0" fillId="0" borderId="10" xfId="0" applyNumberFormat="1" applyFill="1" applyBorder="1"/>
    <xf numFmtId="0" fontId="19" fillId="0" borderId="10" xfId="0" applyFont="1" applyFill="1" applyBorder="1"/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/>
    <xf numFmtId="0" fontId="16" fillId="0" borderId="10" xfId="0" applyFont="1" applyFill="1" applyBorder="1"/>
    <xf numFmtId="49" fontId="0" fillId="0" borderId="10" xfId="0" applyNumberFormat="1" applyFill="1" applyBorder="1" applyAlignment="1">
      <alignment horizontal="center"/>
    </xf>
    <xf numFmtId="0" fontId="16" fillId="0" borderId="10" xfId="0" applyFont="1" applyFill="1" applyBorder="1" applyAlignment="1">
      <alignment wrapText="1"/>
    </xf>
    <xf numFmtId="0" fontId="0" fillId="0" borderId="16" xfId="0" applyFill="1" applyBorder="1"/>
    <xf numFmtId="0" fontId="0" fillId="0" borderId="10" xfId="0" applyFill="1" applyBorder="1" applyAlignment="1">
      <alignment horizontal="center" wrapText="1"/>
    </xf>
    <xf numFmtId="49" fontId="0" fillId="0" borderId="12" xfId="0" applyNumberFormat="1" applyFill="1" applyBorder="1" applyAlignment="1"/>
    <xf numFmtId="49" fontId="0" fillId="0" borderId="13" xfId="0" applyNumberFormat="1" applyFill="1" applyBorder="1" applyAlignment="1"/>
    <xf numFmtId="49" fontId="0" fillId="0" borderId="14" xfId="0" applyNumberFormat="1" applyFill="1" applyBorder="1" applyAlignment="1"/>
    <xf numFmtId="49" fontId="0" fillId="0" borderId="15" xfId="0" applyNumberFormat="1" applyFill="1" applyBorder="1" applyAlignment="1"/>
    <xf numFmtId="0" fontId="0" fillId="0" borderId="11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left"/>
    </xf>
    <xf numFmtId="49" fontId="22" fillId="0" borderId="12" xfId="0" applyNumberFormat="1" applyFont="1" applyFill="1" applyBorder="1" applyAlignment="1"/>
    <xf numFmtId="49" fontId="22" fillId="0" borderId="0" xfId="0" applyNumberFormat="1" applyFont="1" applyFill="1"/>
    <xf numFmtId="0" fontId="0" fillId="0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/>
    <xf numFmtId="0" fontId="20" fillId="0" borderId="10" xfId="0" applyNumberFormat="1" applyFont="1" applyFill="1" applyBorder="1" applyAlignment="1">
      <alignment horizontal="center"/>
    </xf>
    <xf numFmtId="0" fontId="0" fillId="0" borderId="16" xfId="0" applyFill="1" applyBorder="1" applyAlignment="1">
      <alignment wrapText="1"/>
    </xf>
    <xf numFmtId="0" fontId="14" fillId="0" borderId="10" xfId="0" applyNumberFormat="1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37"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name="owssvr" backgroundRefresh="0" connectionId="1" autoFormatId="16" applyNumberFormats="0" applyBorderFormats="0" applyFontFormats="0" applyPatternFormats="0" applyAlignmentFormats="0" applyWidthHeightFormats="0">
  <queryTableRefresh nextId="35" unboundColumnsRight="4">
    <queryTableFields count="17">
      <queryTableField id="2" name="Cédula" tableColumnId="1"/>
      <queryTableField id="32" dataBound="0" tableColumnId="21"/>
      <queryTableField id="31" dataBound="0" tableColumnId="20"/>
      <queryTableField id="28" dataBound="0" tableColumnId="14"/>
      <queryTableField id="3" name="Fecha derecho" tableColumnId="3"/>
      <queryTableField id="6" name="16-17" tableColumnId="6"/>
      <queryTableField id="7" name="17-18" tableColumnId="7"/>
      <queryTableField id="8" name="18-19" tableColumnId="8"/>
      <queryTableField id="9" name="19-20" tableColumnId="9"/>
      <queryTableField id="22" dataBound="0" tableColumnId="12"/>
      <queryTableField id="33" dataBound="0" tableColumnId="23"/>
      <queryTableField id="34" dataBound="0" tableColumnId="24"/>
      <queryTableField id="14" name="Saldo Total" tableColumnId="10"/>
      <queryTableField id="19" dataBound="0" tableColumnId="4"/>
      <queryTableField id="20" dataBound="0" tableColumnId="5"/>
      <queryTableField id="23" dataBound="0" tableColumnId="11"/>
      <queryTableField id="24" dataBound="0" tableColumnId="13"/>
    </queryTableFields>
    <queryTableDeletedFields count="11">
      <deletedField name="14-15"/>
      <deletedField name="15-16"/>
      <deletedField name="Ultima fecha de vacaciones"/>
      <deletedField name="Anualidades (vac)"/>
      <deletedField name="Días de derecho"/>
      <deletedField name="Observaciones"/>
      <deletedField name="Dependencia"/>
      <deletedField name="Estado"/>
      <deletedField name="Tipo de elemento"/>
      <deletedField name="Ruta de acceso"/>
      <deletedField name="Título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a_owssvr" displayName="Tabla_owssvr" ref="A4:Q172" tableType="queryTable" totalsRowCount="1" headerRowDxfId="36" dataDxfId="35" totalsRowDxfId="34">
  <autoFilter ref="A4:Q171"/>
  <tableColumns count="17">
    <tableColumn id="1" uniqueName="C_x005f_x00e9_dula" name="Cédula" totalsRowLabel="TOTAL" queryTableFieldId="2" dataDxfId="33" totalsRowDxfId="32"/>
    <tableColumn id="21" uniqueName="21" name="Cédula2" queryTableFieldId="32" dataDxfId="31" totalsRowDxfId="30"/>
    <tableColumn id="20" uniqueName="20" name="Estrato" queryTableFieldId="31" dataDxfId="29" totalsRowDxfId="28"/>
    <tableColumn id="14" uniqueName="14" name="Mes Cumplimiento" queryTableFieldId="28" dataDxfId="27" totalsRowDxfId="26"/>
    <tableColumn id="3" uniqueName="Fecha_x005f_x0020_derecho" name="Fecha derecho" queryTableFieldId="3" dataDxfId="25" totalsRowDxfId="24"/>
    <tableColumn id="6" uniqueName="_x005f_x0031_6_x005f_x002d_17" name="16-17" totalsRowFunction="sum" queryTableFieldId="6" dataDxfId="23" totalsRowDxfId="22"/>
    <tableColumn id="7" uniqueName="_x005f_x0031_7_x005f_x002d_18" name="17-18" totalsRowFunction="sum" queryTableFieldId="7" dataDxfId="21" totalsRowDxfId="20"/>
    <tableColumn id="8" uniqueName="_x005f_x0031_8_x005f_x002d_19" name="18-19" totalsRowFunction="sum" queryTableFieldId="8" dataDxfId="19" totalsRowDxfId="18"/>
    <tableColumn id="9" uniqueName="_x005f_x0031_9_x005f_x002d_20" name="19-20" totalsRowLabel="0" queryTableFieldId="9" dataDxfId="17" totalsRowDxfId="16"/>
    <tableColumn id="12" uniqueName="12" name="20-21" totalsRowFunction="sum" queryTableFieldId="22" dataDxfId="15" totalsRowDxfId="14"/>
    <tableColumn id="23" uniqueName="23" name="21-22" queryTableFieldId="33" dataDxfId="13" totalsRowDxfId="12"/>
    <tableColumn id="24" uniqueName="24" name="21-23" queryTableFieldId="34" dataDxfId="11" totalsRowDxfId="10"/>
    <tableColumn id="10" uniqueName="Saldo_x005f_x0020_Total1" name="Saldo Total" totalsRowFunction="sum" queryTableFieldId="14" dataDxfId="9" totalsRowDxfId="8"/>
    <tableColumn id="4" uniqueName="4" name="DEPARTAMENTO" queryTableFieldId="19" dataDxfId="7" totalsRowDxfId="6"/>
    <tableColumn id="5" uniqueName="5" name="Columna1" queryTableFieldId="20" dataDxfId="5" totalsRowDxfId="4"/>
    <tableColumn id="11" uniqueName="11" name="Inventario de Tarjetas" totalsRowFunction="sum" queryTableFieldId="23" dataDxfId="3" totalsRowDxfId="2"/>
    <tableColumn id="13" uniqueName="13" name="Columna2" queryTableFieldId="24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72"/>
  <sheetViews>
    <sheetView tabSelected="1" topLeftCell="B1" zoomScale="87" zoomScaleNormal="87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T6" sqref="T6"/>
    </sheetView>
  </sheetViews>
  <sheetFormatPr baseColWidth="10" defaultColWidth="10.85546875" defaultRowHeight="15.75" customHeight="1" x14ac:dyDescent="0.25"/>
  <cols>
    <col min="1" max="1" width="13.42578125" style="1" customWidth="1"/>
    <col min="2" max="2" width="11.42578125" style="1" customWidth="1"/>
    <col min="3" max="3" width="13.42578125" style="1" customWidth="1"/>
    <col min="4" max="4" width="15.140625" style="1" customWidth="1"/>
    <col min="5" max="5" width="8.42578125" style="1" customWidth="1"/>
    <col min="6" max="6" width="8" style="1" bestFit="1" customWidth="1"/>
    <col min="7" max="7" width="11.7109375" style="1" customWidth="1"/>
    <col min="8" max="8" width="15" style="1" customWidth="1"/>
    <col min="9" max="9" width="13.140625" style="1" customWidth="1"/>
    <col min="10" max="12" width="8.28515625" style="1" customWidth="1"/>
    <col min="13" max="13" width="12.42578125" style="1" bestFit="1" customWidth="1"/>
    <col min="14" max="14" width="37.140625" style="1" customWidth="1"/>
    <col min="15" max="15" width="11.5703125" style="1" hidden="1" customWidth="1"/>
    <col min="16" max="16" width="8.28515625" style="1" hidden="1" customWidth="1"/>
    <col min="17" max="17" width="15.42578125" style="1" hidden="1" customWidth="1"/>
    <col min="18" max="16384" width="10.85546875" style="1"/>
  </cols>
  <sheetData>
    <row r="3" spans="1:17" ht="15.75" customHeight="1" x14ac:dyDescent="0.35"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7" ht="15.75" customHeight="1" x14ac:dyDescent="0.25">
      <c r="A4" s="1" t="s">
        <v>0</v>
      </c>
      <c r="B4" s="1" t="s">
        <v>488</v>
      </c>
      <c r="C4" s="1" t="s">
        <v>323</v>
      </c>
      <c r="D4" s="1" t="s">
        <v>302</v>
      </c>
      <c r="E4" s="1" t="s">
        <v>1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249</v>
      </c>
      <c r="K4" s="1" t="s">
        <v>491</v>
      </c>
      <c r="L4" s="1" t="s">
        <v>500</v>
      </c>
      <c r="M4" s="1" t="s">
        <v>6</v>
      </c>
      <c r="N4" s="2" t="s">
        <v>199</v>
      </c>
      <c r="O4" s="1" t="s">
        <v>200</v>
      </c>
      <c r="P4" s="1" t="s">
        <v>258</v>
      </c>
      <c r="Q4" s="1" t="s">
        <v>256</v>
      </c>
    </row>
    <row r="5" spans="1:17" ht="15.75" customHeight="1" x14ac:dyDescent="0.25">
      <c r="A5" s="3" t="s">
        <v>7</v>
      </c>
      <c r="B5" s="24" t="s">
        <v>327</v>
      </c>
      <c r="C5" s="4" t="s">
        <v>324</v>
      </c>
      <c r="D5" s="4" t="s">
        <v>309</v>
      </c>
      <c r="E5" s="3" t="s">
        <v>8</v>
      </c>
      <c r="F5" s="5">
        <v>0</v>
      </c>
      <c r="G5" s="5">
        <v>0</v>
      </c>
      <c r="H5" s="5">
        <v>0</v>
      </c>
      <c r="I5" s="5">
        <v>3</v>
      </c>
      <c r="J5" s="5">
        <v>20</v>
      </c>
      <c r="K5" s="5"/>
      <c r="L5" s="5"/>
      <c r="M5" s="5">
        <f>+F5+G5+H5+I5+J5+K5+L5</f>
        <v>23</v>
      </c>
      <c r="N5" s="6" t="s">
        <v>287</v>
      </c>
      <c r="O5" s="7" t="s">
        <v>224</v>
      </c>
      <c r="P5" s="8">
        <v>1</v>
      </c>
      <c r="Q5" s="9"/>
    </row>
    <row r="6" spans="1:17" ht="15.75" customHeight="1" x14ac:dyDescent="0.25">
      <c r="A6" s="3" t="s">
        <v>9</v>
      </c>
      <c r="B6" s="24" t="s">
        <v>328</v>
      </c>
      <c r="C6" s="4" t="s">
        <v>325</v>
      </c>
      <c r="D6" s="4" t="s">
        <v>309</v>
      </c>
      <c r="E6" s="3" t="s">
        <v>10</v>
      </c>
      <c r="F6" s="5">
        <v>0</v>
      </c>
      <c r="G6" s="5">
        <v>0</v>
      </c>
      <c r="H6" s="5">
        <v>0</v>
      </c>
      <c r="I6" s="5">
        <v>0</v>
      </c>
      <c r="J6" s="5">
        <v>19.5</v>
      </c>
      <c r="K6" s="5"/>
      <c r="L6" s="5"/>
      <c r="M6" s="5">
        <f t="shared" ref="M6:M69" si="0">+F6+G6+H6+I6+J6+K6+L6</f>
        <v>19.5</v>
      </c>
      <c r="N6" s="10" t="s">
        <v>284</v>
      </c>
      <c r="O6" s="7" t="s">
        <v>224</v>
      </c>
      <c r="P6" s="8">
        <v>1</v>
      </c>
      <c r="Q6" s="9"/>
    </row>
    <row r="7" spans="1:17" ht="15.75" customHeight="1" x14ac:dyDescent="0.25">
      <c r="A7" s="3" t="s">
        <v>11</v>
      </c>
      <c r="B7" s="24" t="s">
        <v>329</v>
      </c>
      <c r="C7" s="4" t="s">
        <v>324</v>
      </c>
      <c r="D7" s="4" t="s">
        <v>312</v>
      </c>
      <c r="E7" s="3" t="s">
        <v>12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26</v>
      </c>
      <c r="L7" s="5"/>
      <c r="M7" s="5">
        <f t="shared" si="0"/>
        <v>26</v>
      </c>
      <c r="N7" s="10" t="s">
        <v>204</v>
      </c>
      <c r="O7" s="7" t="s">
        <v>224</v>
      </c>
      <c r="P7" s="8">
        <v>2</v>
      </c>
      <c r="Q7" s="9"/>
    </row>
    <row r="8" spans="1:17" ht="15.75" customHeight="1" x14ac:dyDescent="0.25">
      <c r="A8" s="3" t="s">
        <v>13</v>
      </c>
      <c r="B8" s="24" t="s">
        <v>330</v>
      </c>
      <c r="C8" s="4" t="s">
        <v>324</v>
      </c>
      <c r="D8" s="4" t="s">
        <v>313</v>
      </c>
      <c r="E8" s="3" t="s">
        <v>14</v>
      </c>
      <c r="F8" s="5">
        <v>0</v>
      </c>
      <c r="G8" s="5">
        <v>0</v>
      </c>
      <c r="H8" s="5">
        <v>0</v>
      </c>
      <c r="I8" s="5">
        <v>1</v>
      </c>
      <c r="J8" s="5">
        <v>26</v>
      </c>
      <c r="K8" s="5"/>
      <c r="L8" s="5"/>
      <c r="M8" s="5">
        <f t="shared" si="0"/>
        <v>27</v>
      </c>
      <c r="N8" s="6" t="s">
        <v>287</v>
      </c>
      <c r="O8" s="11" t="s">
        <v>224</v>
      </c>
      <c r="P8" s="8">
        <v>2</v>
      </c>
      <c r="Q8" s="9"/>
    </row>
    <row r="9" spans="1:17" ht="15.75" customHeight="1" x14ac:dyDescent="0.25">
      <c r="A9" s="3" t="s">
        <v>15</v>
      </c>
      <c r="B9" s="24" t="s">
        <v>331</v>
      </c>
      <c r="C9" s="4" t="s">
        <v>325</v>
      </c>
      <c r="D9" s="4" t="s">
        <v>303</v>
      </c>
      <c r="E9" s="3" t="s">
        <v>16</v>
      </c>
      <c r="F9" s="5">
        <v>0</v>
      </c>
      <c r="G9" s="5">
        <v>0</v>
      </c>
      <c r="H9" s="5">
        <v>0</v>
      </c>
      <c r="I9" s="5">
        <v>0</v>
      </c>
      <c r="J9" s="5">
        <v>20</v>
      </c>
      <c r="K9" s="5"/>
      <c r="L9" s="5"/>
      <c r="M9" s="5">
        <f t="shared" si="0"/>
        <v>20</v>
      </c>
      <c r="N9" s="10" t="s">
        <v>283</v>
      </c>
      <c r="O9" s="11" t="s">
        <v>224</v>
      </c>
      <c r="P9" s="8">
        <v>2</v>
      </c>
      <c r="Q9" s="9"/>
    </row>
    <row r="10" spans="1:17" ht="15.75" customHeight="1" x14ac:dyDescent="0.25">
      <c r="A10" s="3" t="s">
        <v>17</v>
      </c>
      <c r="B10" s="24" t="s">
        <v>332</v>
      </c>
      <c r="C10" s="4" t="s">
        <v>325</v>
      </c>
      <c r="D10" s="4" t="s">
        <v>312</v>
      </c>
      <c r="E10" s="3" t="s">
        <v>18</v>
      </c>
      <c r="F10" s="5">
        <v>0</v>
      </c>
      <c r="G10" s="5">
        <v>0</v>
      </c>
      <c r="H10" s="5">
        <v>0</v>
      </c>
      <c r="I10" s="5">
        <v>0</v>
      </c>
      <c r="J10" s="5">
        <v>7</v>
      </c>
      <c r="K10" s="5">
        <v>26</v>
      </c>
      <c r="L10" s="5"/>
      <c r="M10" s="5">
        <f t="shared" si="0"/>
        <v>33</v>
      </c>
      <c r="N10" s="10" t="s">
        <v>279</v>
      </c>
      <c r="O10" s="11" t="s">
        <v>224</v>
      </c>
      <c r="P10" s="8">
        <v>2</v>
      </c>
      <c r="Q10" s="9"/>
    </row>
    <row r="11" spans="1:17" ht="15.75" customHeight="1" x14ac:dyDescent="0.25">
      <c r="A11" s="3" t="s">
        <v>19</v>
      </c>
      <c r="B11" s="24" t="s">
        <v>333</v>
      </c>
      <c r="C11" s="4" t="s">
        <v>325</v>
      </c>
      <c r="D11" s="4" t="s">
        <v>306</v>
      </c>
      <c r="E11" s="3" t="s">
        <v>20</v>
      </c>
      <c r="F11" s="5">
        <v>0</v>
      </c>
      <c r="G11" s="5">
        <v>0</v>
      </c>
      <c r="H11" s="5">
        <v>0</v>
      </c>
      <c r="I11" s="5">
        <v>0</v>
      </c>
      <c r="J11" s="5">
        <v>23</v>
      </c>
      <c r="K11" s="5"/>
      <c r="L11" s="5"/>
      <c r="M11" s="5">
        <f t="shared" si="0"/>
        <v>23</v>
      </c>
      <c r="N11" s="10" t="s">
        <v>280</v>
      </c>
      <c r="O11" s="11" t="s">
        <v>224</v>
      </c>
      <c r="P11" s="8">
        <v>3</v>
      </c>
      <c r="Q11" s="9"/>
    </row>
    <row r="12" spans="1:17" ht="15.75" customHeight="1" x14ac:dyDescent="0.25">
      <c r="A12" s="3" t="s">
        <v>259</v>
      </c>
      <c r="B12" s="24" t="s">
        <v>334</v>
      </c>
      <c r="C12" s="4" t="s">
        <v>326</v>
      </c>
      <c r="D12" s="4" t="s">
        <v>313</v>
      </c>
      <c r="E12" s="3" t="s">
        <v>260</v>
      </c>
      <c r="F12" s="5">
        <v>0</v>
      </c>
      <c r="G12" s="5"/>
      <c r="H12" s="5"/>
      <c r="I12" s="5">
        <v>2</v>
      </c>
      <c r="J12" s="5">
        <v>15</v>
      </c>
      <c r="K12" s="5"/>
      <c r="L12" s="5"/>
      <c r="M12" s="5">
        <f t="shared" si="0"/>
        <v>17</v>
      </c>
      <c r="N12" s="10" t="s">
        <v>204</v>
      </c>
      <c r="O12" s="11" t="s">
        <v>214</v>
      </c>
      <c r="P12" s="8">
        <v>1</v>
      </c>
      <c r="Q12" s="9"/>
    </row>
    <row r="13" spans="1:17" ht="15.75" customHeight="1" x14ac:dyDescent="0.25">
      <c r="A13" s="3"/>
      <c r="B13" s="23" t="s">
        <v>497</v>
      </c>
      <c r="C13" s="27" t="s">
        <v>325</v>
      </c>
      <c r="D13" s="27" t="s">
        <v>312</v>
      </c>
      <c r="E13" s="3" t="s">
        <v>47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26"/>
      <c r="L13" s="26">
        <v>-2</v>
      </c>
      <c r="M13" s="5">
        <f t="shared" si="0"/>
        <v>-2</v>
      </c>
      <c r="N13" s="10" t="s">
        <v>281</v>
      </c>
      <c r="O13" s="11"/>
      <c r="P13" s="8"/>
      <c r="Q13" s="9"/>
    </row>
    <row r="14" spans="1:17" ht="15.75" customHeight="1" x14ac:dyDescent="0.25">
      <c r="A14" s="3" t="s">
        <v>21</v>
      </c>
      <c r="B14" s="24" t="s">
        <v>335</v>
      </c>
      <c r="C14" s="4" t="s">
        <v>325</v>
      </c>
      <c r="D14" s="4" t="s">
        <v>306</v>
      </c>
      <c r="E14" s="3" t="s">
        <v>20</v>
      </c>
      <c r="F14" s="5">
        <v>0</v>
      </c>
      <c r="G14" s="5">
        <v>0</v>
      </c>
      <c r="H14" s="5">
        <v>0</v>
      </c>
      <c r="I14" s="5">
        <v>0</v>
      </c>
      <c r="J14" s="5">
        <v>8</v>
      </c>
      <c r="K14" s="5"/>
      <c r="L14" s="5"/>
      <c r="M14" s="5">
        <f t="shared" si="0"/>
        <v>8</v>
      </c>
      <c r="N14" s="10" t="s">
        <v>284</v>
      </c>
      <c r="O14" s="13" t="s">
        <v>224</v>
      </c>
      <c r="P14" s="8">
        <v>2</v>
      </c>
      <c r="Q14" s="9"/>
    </row>
    <row r="15" spans="1:17" ht="15.75" customHeight="1" x14ac:dyDescent="0.25">
      <c r="A15" s="3" t="s">
        <v>251</v>
      </c>
      <c r="B15" s="24" t="s">
        <v>336</v>
      </c>
      <c r="C15" s="4" t="s">
        <v>325</v>
      </c>
      <c r="D15" s="4" t="s">
        <v>309</v>
      </c>
      <c r="E15" s="3" t="s">
        <v>116</v>
      </c>
      <c r="F15" s="5">
        <v>0</v>
      </c>
      <c r="G15" s="5">
        <v>0</v>
      </c>
      <c r="H15" s="5">
        <v>0</v>
      </c>
      <c r="I15" s="5">
        <v>0</v>
      </c>
      <c r="J15" s="5">
        <v>10</v>
      </c>
      <c r="K15" s="5"/>
      <c r="L15" s="5"/>
      <c r="M15" s="5">
        <f t="shared" si="0"/>
        <v>10</v>
      </c>
      <c r="N15" s="10" t="s">
        <v>285</v>
      </c>
      <c r="O15" s="13" t="s">
        <v>214</v>
      </c>
      <c r="P15" s="8">
        <v>1</v>
      </c>
      <c r="Q15" s="9"/>
    </row>
    <row r="16" spans="1:17" ht="15.75" customHeight="1" x14ac:dyDescent="0.25">
      <c r="A16" s="3" t="s">
        <v>22</v>
      </c>
      <c r="B16" s="24" t="s">
        <v>337</v>
      </c>
      <c r="C16" s="4" t="s">
        <v>324</v>
      </c>
      <c r="D16" s="4" t="s">
        <v>312</v>
      </c>
      <c r="E16" s="3" t="s">
        <v>23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26">
        <v>14</v>
      </c>
      <c r="L16" s="26"/>
      <c r="M16" s="5">
        <f t="shared" si="0"/>
        <v>14</v>
      </c>
      <c r="N16" s="10" t="s">
        <v>281</v>
      </c>
      <c r="O16" s="13" t="s">
        <v>214</v>
      </c>
      <c r="P16" s="8">
        <v>1</v>
      </c>
      <c r="Q16" s="9"/>
    </row>
    <row r="17" spans="1:17" ht="15.75" customHeight="1" x14ac:dyDescent="0.25">
      <c r="A17" s="3" t="s">
        <v>24</v>
      </c>
      <c r="B17" s="24" t="s">
        <v>338</v>
      </c>
      <c r="C17" s="4" t="s">
        <v>326</v>
      </c>
      <c r="D17" s="4" t="s">
        <v>312</v>
      </c>
      <c r="E17" s="3" t="s">
        <v>25</v>
      </c>
      <c r="F17" s="5">
        <v>0</v>
      </c>
      <c r="G17" s="5">
        <v>0</v>
      </c>
      <c r="H17" s="5">
        <v>0</v>
      </c>
      <c r="I17" s="5">
        <v>0</v>
      </c>
      <c r="J17" s="5">
        <v>11</v>
      </c>
      <c r="K17" s="26">
        <v>20</v>
      </c>
      <c r="L17" s="26"/>
      <c r="M17" s="5">
        <f t="shared" si="0"/>
        <v>31</v>
      </c>
      <c r="N17" s="10" t="s">
        <v>279</v>
      </c>
      <c r="O17" s="13" t="s">
        <v>224</v>
      </c>
      <c r="P17" s="8">
        <v>2</v>
      </c>
      <c r="Q17" s="9"/>
    </row>
    <row r="18" spans="1:17" ht="15.75" customHeight="1" x14ac:dyDescent="0.25">
      <c r="A18" s="3" t="s">
        <v>26</v>
      </c>
      <c r="B18" s="24" t="s">
        <v>339</v>
      </c>
      <c r="C18" s="4" t="s">
        <v>326</v>
      </c>
      <c r="D18" s="4" t="s">
        <v>311</v>
      </c>
      <c r="E18" s="3" t="s">
        <v>27</v>
      </c>
      <c r="F18" s="5">
        <v>0</v>
      </c>
      <c r="G18" s="5">
        <v>0</v>
      </c>
      <c r="H18" s="5">
        <v>0</v>
      </c>
      <c r="I18" s="5">
        <v>4</v>
      </c>
      <c r="J18" s="5">
        <v>26</v>
      </c>
      <c r="K18" s="5"/>
      <c r="L18" s="5"/>
      <c r="M18" s="5">
        <f t="shared" si="0"/>
        <v>30</v>
      </c>
      <c r="N18" s="10" t="s">
        <v>283</v>
      </c>
      <c r="O18" s="13" t="s">
        <v>224</v>
      </c>
      <c r="P18" s="8">
        <v>2</v>
      </c>
      <c r="Q18" s="9"/>
    </row>
    <row r="19" spans="1:17" ht="15.75" customHeight="1" x14ac:dyDescent="0.25">
      <c r="A19" s="3" t="s">
        <v>269</v>
      </c>
      <c r="B19" s="24" t="s">
        <v>340</v>
      </c>
      <c r="C19" s="4" t="s">
        <v>326</v>
      </c>
      <c r="D19" s="4" t="s">
        <v>314</v>
      </c>
      <c r="E19" s="3" t="s">
        <v>270</v>
      </c>
      <c r="F19" s="5"/>
      <c r="G19" s="5"/>
      <c r="H19" s="5"/>
      <c r="I19" s="5"/>
      <c r="J19" s="5"/>
      <c r="K19" s="5">
        <v>10</v>
      </c>
      <c r="L19" s="5"/>
      <c r="M19" s="5">
        <f t="shared" si="0"/>
        <v>10</v>
      </c>
      <c r="N19" s="10" t="s">
        <v>285</v>
      </c>
      <c r="O19" s="13"/>
      <c r="P19" s="8"/>
      <c r="Q19" s="9"/>
    </row>
    <row r="20" spans="1:17" ht="15.75" customHeight="1" x14ac:dyDescent="0.25">
      <c r="A20" s="3" t="s">
        <v>28</v>
      </c>
      <c r="B20" s="24" t="s">
        <v>341</v>
      </c>
      <c r="C20" s="4" t="s">
        <v>325</v>
      </c>
      <c r="D20" s="4" t="s">
        <v>309</v>
      </c>
      <c r="E20" s="3" t="s">
        <v>29</v>
      </c>
      <c r="F20" s="5">
        <v>0</v>
      </c>
      <c r="G20" s="5">
        <v>0</v>
      </c>
      <c r="H20" s="5">
        <v>0</v>
      </c>
      <c r="I20" s="5">
        <v>17</v>
      </c>
      <c r="J20" s="5">
        <v>26</v>
      </c>
      <c r="K20" s="5"/>
      <c r="L20" s="5"/>
      <c r="M20" s="5">
        <f t="shared" si="0"/>
        <v>43</v>
      </c>
      <c r="N20" s="10" t="s">
        <v>202</v>
      </c>
      <c r="O20" s="13" t="s">
        <v>224</v>
      </c>
      <c r="P20" s="8">
        <v>1</v>
      </c>
      <c r="Q20" s="9"/>
    </row>
    <row r="21" spans="1:17" ht="15.75" customHeight="1" x14ac:dyDescent="0.25">
      <c r="A21" s="3" t="s">
        <v>223</v>
      </c>
      <c r="B21" s="24" t="s">
        <v>342</v>
      </c>
      <c r="C21" s="4" t="s">
        <v>325</v>
      </c>
      <c r="D21" s="4" t="s">
        <v>308</v>
      </c>
      <c r="E21" s="3" t="s">
        <v>226</v>
      </c>
      <c r="F21" s="5">
        <v>0</v>
      </c>
      <c r="G21" s="5">
        <v>0</v>
      </c>
      <c r="H21" s="5">
        <v>0</v>
      </c>
      <c r="I21" s="5">
        <v>0</v>
      </c>
      <c r="J21" s="5">
        <v>15</v>
      </c>
      <c r="K21" s="5"/>
      <c r="L21" s="5"/>
      <c r="M21" s="5">
        <f t="shared" si="0"/>
        <v>15</v>
      </c>
      <c r="N21" s="10" t="s">
        <v>279</v>
      </c>
      <c r="O21" s="13" t="s">
        <v>214</v>
      </c>
      <c r="P21" s="8">
        <v>1</v>
      </c>
      <c r="Q21" s="9"/>
    </row>
    <row r="22" spans="1:17" ht="15.75" customHeight="1" x14ac:dyDescent="0.25">
      <c r="A22" s="3" t="s">
        <v>271</v>
      </c>
      <c r="B22" s="24" t="s">
        <v>343</v>
      </c>
      <c r="C22" s="4" t="s">
        <v>325</v>
      </c>
      <c r="D22" s="4" t="s">
        <v>313</v>
      </c>
      <c r="E22" s="3" t="s">
        <v>71</v>
      </c>
      <c r="F22" s="5"/>
      <c r="G22" s="5"/>
      <c r="H22" s="5"/>
      <c r="I22" s="5"/>
      <c r="J22" s="5">
        <v>9</v>
      </c>
      <c r="K22" s="5"/>
      <c r="L22" s="5"/>
      <c r="M22" s="5">
        <f t="shared" si="0"/>
        <v>9</v>
      </c>
      <c r="N22" s="10" t="s">
        <v>276</v>
      </c>
      <c r="O22" s="13"/>
      <c r="P22" s="8"/>
      <c r="Q22" s="9"/>
    </row>
    <row r="23" spans="1:17" ht="15.75" customHeight="1" x14ac:dyDescent="0.25">
      <c r="A23" s="3" t="s">
        <v>30</v>
      </c>
      <c r="B23" s="24" t="s">
        <v>344</v>
      </c>
      <c r="C23" s="3" t="s">
        <v>325</v>
      </c>
      <c r="D23" s="3" t="s">
        <v>309</v>
      </c>
      <c r="E23" s="3" t="s">
        <v>31</v>
      </c>
      <c r="F23" s="5">
        <v>0</v>
      </c>
      <c r="G23" s="5">
        <v>0</v>
      </c>
      <c r="H23" s="5">
        <v>0</v>
      </c>
      <c r="I23" s="5">
        <v>0</v>
      </c>
      <c r="J23" s="5">
        <v>8.5</v>
      </c>
      <c r="K23" s="5"/>
      <c r="L23" s="5"/>
      <c r="M23" s="5">
        <f t="shared" si="0"/>
        <v>8.5</v>
      </c>
      <c r="N23" s="10" t="s">
        <v>205</v>
      </c>
      <c r="O23" s="13" t="s">
        <v>224</v>
      </c>
      <c r="P23" s="8">
        <v>2</v>
      </c>
      <c r="Q23" s="9"/>
    </row>
    <row r="24" spans="1:17" ht="15.75" customHeight="1" x14ac:dyDescent="0.25">
      <c r="A24" s="3" t="s">
        <v>32</v>
      </c>
      <c r="B24" s="24" t="s">
        <v>345</v>
      </c>
      <c r="C24" s="3" t="s">
        <v>325</v>
      </c>
      <c r="D24" s="3" t="s">
        <v>310</v>
      </c>
      <c r="E24" s="3" t="s">
        <v>33</v>
      </c>
      <c r="F24" s="5">
        <v>0</v>
      </c>
      <c r="G24" s="5">
        <v>0</v>
      </c>
      <c r="H24" s="5">
        <v>0</v>
      </c>
      <c r="I24" s="5">
        <v>0</v>
      </c>
      <c r="J24" s="5">
        <v>18</v>
      </c>
      <c r="K24" s="5"/>
      <c r="L24" s="5"/>
      <c r="M24" s="5">
        <f t="shared" si="0"/>
        <v>18</v>
      </c>
      <c r="N24" s="10" t="s">
        <v>281</v>
      </c>
      <c r="O24" s="13" t="s">
        <v>224</v>
      </c>
      <c r="P24" s="8">
        <v>2</v>
      </c>
      <c r="Q24" s="9"/>
    </row>
    <row r="25" spans="1:17" ht="15.75" customHeight="1" x14ac:dyDescent="0.25">
      <c r="A25" s="3" t="s">
        <v>227</v>
      </c>
      <c r="B25" s="24" t="s">
        <v>346</v>
      </c>
      <c r="C25" s="3" t="s">
        <v>325</v>
      </c>
      <c r="D25" s="3" t="s">
        <v>309</v>
      </c>
      <c r="E25" s="3" t="s">
        <v>29</v>
      </c>
      <c r="F25" s="5">
        <v>0</v>
      </c>
      <c r="G25" s="5">
        <v>0</v>
      </c>
      <c r="H25" s="5">
        <v>0</v>
      </c>
      <c r="I25" s="5">
        <v>0</v>
      </c>
      <c r="J25" s="5">
        <v>3</v>
      </c>
      <c r="K25" s="5"/>
      <c r="L25" s="5"/>
      <c r="M25" s="5">
        <f t="shared" si="0"/>
        <v>3</v>
      </c>
      <c r="N25" s="9" t="s">
        <v>275</v>
      </c>
      <c r="O25" s="13" t="s">
        <v>235</v>
      </c>
      <c r="P25" s="8">
        <v>1</v>
      </c>
      <c r="Q25" s="9"/>
    </row>
    <row r="26" spans="1:17" ht="15.75" customHeight="1" x14ac:dyDescent="0.25">
      <c r="A26" s="3" t="s">
        <v>241</v>
      </c>
      <c r="B26" s="24" t="s">
        <v>347</v>
      </c>
      <c r="C26" s="3" t="s">
        <v>325</v>
      </c>
      <c r="D26" s="3" t="s">
        <v>312</v>
      </c>
      <c r="E26" s="3" t="s">
        <v>18</v>
      </c>
      <c r="F26" s="5">
        <v>0</v>
      </c>
      <c r="G26" s="5">
        <v>0</v>
      </c>
      <c r="H26" s="5">
        <v>0</v>
      </c>
      <c r="I26" s="5">
        <v>7</v>
      </c>
      <c r="J26" s="5">
        <v>26</v>
      </c>
      <c r="K26" s="26">
        <v>26</v>
      </c>
      <c r="L26" s="26"/>
      <c r="M26" s="5">
        <f t="shared" si="0"/>
        <v>59</v>
      </c>
      <c r="N26" s="10" t="s">
        <v>207</v>
      </c>
      <c r="O26" s="13" t="s">
        <v>224</v>
      </c>
      <c r="P26" s="8">
        <v>1</v>
      </c>
      <c r="Q26" s="9"/>
    </row>
    <row r="27" spans="1:17" ht="15.75" customHeight="1" x14ac:dyDescent="0.25">
      <c r="A27" s="3" t="s">
        <v>34</v>
      </c>
      <c r="B27" s="24" t="s">
        <v>348</v>
      </c>
      <c r="C27" s="3" t="s">
        <v>326</v>
      </c>
      <c r="D27" s="3" t="s">
        <v>304</v>
      </c>
      <c r="E27" s="3" t="s">
        <v>35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/>
      <c r="L27" s="5"/>
      <c r="M27" s="5">
        <f t="shared" si="0"/>
        <v>1</v>
      </c>
      <c r="N27" s="10" t="s">
        <v>204</v>
      </c>
      <c r="O27" s="13" t="s">
        <v>224</v>
      </c>
      <c r="P27" s="8">
        <v>2</v>
      </c>
      <c r="Q27" s="9"/>
    </row>
    <row r="28" spans="1:17" ht="15.75" customHeight="1" x14ac:dyDescent="0.25">
      <c r="A28" s="3" t="s">
        <v>36</v>
      </c>
      <c r="B28" s="24" t="s">
        <v>349</v>
      </c>
      <c r="C28" s="3" t="s">
        <v>325</v>
      </c>
      <c r="D28" s="3" t="s">
        <v>310</v>
      </c>
      <c r="E28" s="3" t="s">
        <v>37</v>
      </c>
      <c r="F28" s="5">
        <v>0</v>
      </c>
      <c r="G28" s="5">
        <v>0</v>
      </c>
      <c r="H28" s="5">
        <v>0</v>
      </c>
      <c r="I28" s="5">
        <v>8</v>
      </c>
      <c r="J28" s="5">
        <v>26</v>
      </c>
      <c r="K28" s="5"/>
      <c r="L28" s="5"/>
      <c r="M28" s="5">
        <f t="shared" si="0"/>
        <v>34</v>
      </c>
      <c r="N28" s="10" t="s">
        <v>202</v>
      </c>
      <c r="O28" s="13" t="s">
        <v>224</v>
      </c>
      <c r="P28" s="8">
        <v>1</v>
      </c>
      <c r="Q28" s="9"/>
    </row>
    <row r="29" spans="1:17" ht="15.75" customHeight="1" x14ac:dyDescent="0.25">
      <c r="A29" s="3" t="s">
        <v>38</v>
      </c>
      <c r="B29" s="24" t="s">
        <v>350</v>
      </c>
      <c r="C29" s="3" t="s">
        <v>325</v>
      </c>
      <c r="D29" s="3" t="s">
        <v>307</v>
      </c>
      <c r="E29" s="3" t="s">
        <v>319</v>
      </c>
      <c r="F29" s="5">
        <v>0</v>
      </c>
      <c r="G29" s="5">
        <v>0</v>
      </c>
      <c r="H29" s="5">
        <v>0</v>
      </c>
      <c r="I29" s="5">
        <v>0</v>
      </c>
      <c r="J29" s="5">
        <v>21</v>
      </c>
      <c r="K29" s="5"/>
      <c r="L29" s="5"/>
      <c r="M29" s="5">
        <f t="shared" si="0"/>
        <v>21</v>
      </c>
      <c r="N29" s="10" t="s">
        <v>281</v>
      </c>
      <c r="O29" s="13" t="s">
        <v>224</v>
      </c>
      <c r="P29" s="8">
        <v>2</v>
      </c>
      <c r="Q29" s="9"/>
    </row>
    <row r="30" spans="1:17" ht="15.75" customHeight="1" x14ac:dyDescent="0.25">
      <c r="A30" s="3" t="s">
        <v>40</v>
      </c>
      <c r="B30" s="24" t="s">
        <v>351</v>
      </c>
      <c r="C30" s="3" t="s">
        <v>325</v>
      </c>
      <c r="D30" s="3" t="s">
        <v>313</v>
      </c>
      <c r="E30" s="3" t="s">
        <v>41</v>
      </c>
      <c r="F30" s="5">
        <v>0</v>
      </c>
      <c r="G30" s="26">
        <v>0</v>
      </c>
      <c r="H30" s="26">
        <v>0</v>
      </c>
      <c r="I30" s="26">
        <v>24</v>
      </c>
      <c r="J30" s="5">
        <v>26</v>
      </c>
      <c r="K30" s="5"/>
      <c r="L30" s="5"/>
      <c r="M30" s="5">
        <f t="shared" si="0"/>
        <v>50</v>
      </c>
      <c r="N30" s="10" t="s">
        <v>285</v>
      </c>
      <c r="O30" s="13" t="s">
        <v>224</v>
      </c>
      <c r="P30" s="8">
        <v>1</v>
      </c>
      <c r="Q30" s="9"/>
    </row>
    <row r="31" spans="1:17" ht="15.75" customHeight="1" x14ac:dyDescent="0.25">
      <c r="A31" s="3" t="s">
        <v>301</v>
      </c>
      <c r="B31" s="24" t="s">
        <v>352</v>
      </c>
      <c r="C31" s="3" t="s">
        <v>325</v>
      </c>
      <c r="D31" s="3" t="s">
        <v>311</v>
      </c>
      <c r="E31" s="3" t="s">
        <v>67</v>
      </c>
      <c r="F31" s="5"/>
      <c r="G31" s="26"/>
      <c r="H31" s="26"/>
      <c r="I31" s="26"/>
      <c r="J31" s="5">
        <v>10</v>
      </c>
      <c r="K31" s="5"/>
      <c r="L31" s="5"/>
      <c r="M31" s="5">
        <f t="shared" si="0"/>
        <v>10</v>
      </c>
      <c r="N31" s="10" t="s">
        <v>285</v>
      </c>
      <c r="O31" s="13"/>
      <c r="P31" s="8"/>
      <c r="Q31" s="9"/>
    </row>
    <row r="32" spans="1:17" ht="15.75" customHeight="1" x14ac:dyDescent="0.25">
      <c r="A32" s="3" t="s">
        <v>43</v>
      </c>
      <c r="B32" s="24" t="s">
        <v>353</v>
      </c>
      <c r="C32" s="3" t="s">
        <v>325</v>
      </c>
      <c r="D32" s="3" t="s">
        <v>314</v>
      </c>
      <c r="E32" s="3" t="s">
        <v>44</v>
      </c>
      <c r="F32" s="5">
        <v>0</v>
      </c>
      <c r="G32" s="5">
        <v>0</v>
      </c>
      <c r="H32" s="5">
        <v>0</v>
      </c>
      <c r="I32" s="5">
        <v>0</v>
      </c>
      <c r="J32" s="5">
        <v>15</v>
      </c>
      <c r="K32" s="5">
        <v>26</v>
      </c>
      <c r="L32" s="5"/>
      <c r="M32" s="5">
        <f t="shared" si="0"/>
        <v>41</v>
      </c>
      <c r="N32" s="10" t="s">
        <v>276</v>
      </c>
      <c r="O32" s="13" t="s">
        <v>224</v>
      </c>
      <c r="P32" s="8">
        <v>3</v>
      </c>
      <c r="Q32" s="9"/>
    </row>
    <row r="33" spans="1:17" ht="15.75" customHeight="1" x14ac:dyDescent="0.25">
      <c r="A33" s="3" t="s">
        <v>261</v>
      </c>
      <c r="B33" s="24" t="s">
        <v>354</v>
      </c>
      <c r="C33" s="3" t="s">
        <v>326</v>
      </c>
      <c r="D33" s="3" t="s">
        <v>309</v>
      </c>
      <c r="E33" s="3" t="s">
        <v>29</v>
      </c>
      <c r="F33" s="5">
        <v>0</v>
      </c>
      <c r="G33" s="5">
        <v>0</v>
      </c>
      <c r="H33" s="5">
        <v>0</v>
      </c>
      <c r="I33" s="5">
        <v>0</v>
      </c>
      <c r="J33" s="5">
        <v>9</v>
      </c>
      <c r="K33" s="5"/>
      <c r="L33" s="5"/>
      <c r="M33" s="5">
        <f t="shared" si="0"/>
        <v>9</v>
      </c>
      <c r="N33" s="10" t="s">
        <v>288</v>
      </c>
      <c r="O33" s="13" t="s">
        <v>224</v>
      </c>
      <c r="P33" s="8">
        <v>1</v>
      </c>
      <c r="Q33" s="9"/>
    </row>
    <row r="34" spans="1:17" ht="15.75" customHeight="1" x14ac:dyDescent="0.25">
      <c r="A34" s="3" t="s">
        <v>195</v>
      </c>
      <c r="B34" s="24" t="s">
        <v>355</v>
      </c>
      <c r="C34" s="3" t="s">
        <v>326</v>
      </c>
      <c r="D34" s="3" t="s">
        <v>313</v>
      </c>
      <c r="E34" s="3" t="s">
        <v>120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/>
      <c r="L34" s="5"/>
      <c r="M34" s="5">
        <f t="shared" si="0"/>
        <v>0</v>
      </c>
      <c r="N34" s="10" t="s">
        <v>285</v>
      </c>
      <c r="O34" s="13" t="s">
        <v>224</v>
      </c>
      <c r="P34" s="15">
        <v>1</v>
      </c>
      <c r="Q34" s="9" t="s">
        <v>255</v>
      </c>
    </row>
    <row r="35" spans="1:17" ht="15.75" customHeight="1" x14ac:dyDescent="0.25">
      <c r="A35" s="3" t="s">
        <v>45</v>
      </c>
      <c r="B35" s="24" t="s">
        <v>356</v>
      </c>
      <c r="C35" s="3" t="s">
        <v>325</v>
      </c>
      <c r="D35" s="3" t="s">
        <v>303</v>
      </c>
      <c r="E35" s="3" t="s">
        <v>46</v>
      </c>
      <c r="F35" s="5">
        <v>0</v>
      </c>
      <c r="G35" s="5">
        <v>0</v>
      </c>
      <c r="H35" s="5">
        <v>0</v>
      </c>
      <c r="I35" s="5">
        <v>10</v>
      </c>
      <c r="J35" s="5">
        <v>26</v>
      </c>
      <c r="K35" s="5"/>
      <c r="L35" s="5"/>
      <c r="M35" s="5">
        <f t="shared" si="0"/>
        <v>36</v>
      </c>
      <c r="N35" s="10" t="s">
        <v>202</v>
      </c>
      <c r="O35" s="13" t="s">
        <v>224</v>
      </c>
      <c r="P35" s="8">
        <v>2</v>
      </c>
      <c r="Q35" s="9"/>
    </row>
    <row r="36" spans="1:17" ht="15.75" customHeight="1" x14ac:dyDescent="0.25">
      <c r="A36" s="3" t="s">
        <v>300</v>
      </c>
      <c r="B36" s="24" t="s">
        <v>357</v>
      </c>
      <c r="C36" s="3" t="s">
        <v>325</v>
      </c>
      <c r="D36" s="3" t="s">
        <v>306</v>
      </c>
      <c r="E36" s="3" t="s">
        <v>317</v>
      </c>
      <c r="F36" s="12" t="s">
        <v>316</v>
      </c>
      <c r="G36" s="12" t="s">
        <v>316</v>
      </c>
      <c r="H36" s="12" t="s">
        <v>316</v>
      </c>
      <c r="I36" s="12" t="s">
        <v>316</v>
      </c>
      <c r="J36" s="12" t="s">
        <v>490</v>
      </c>
      <c r="K36" s="12"/>
      <c r="L36" s="12"/>
      <c r="M36" s="5">
        <f t="shared" si="0"/>
        <v>13</v>
      </c>
      <c r="N36" s="10" t="s">
        <v>287</v>
      </c>
      <c r="O36" s="13"/>
      <c r="P36" s="8"/>
      <c r="Q36" s="9"/>
    </row>
    <row r="37" spans="1:17" ht="15.75" customHeight="1" x14ac:dyDescent="0.25">
      <c r="A37" s="3" t="s">
        <v>240</v>
      </c>
      <c r="B37" s="24" t="s">
        <v>358</v>
      </c>
      <c r="C37" s="3" t="s">
        <v>324</v>
      </c>
      <c r="D37" s="3" t="s">
        <v>304</v>
      </c>
      <c r="E37" s="3" t="s">
        <v>64</v>
      </c>
      <c r="F37" s="5">
        <v>0</v>
      </c>
      <c r="G37" s="5">
        <v>0</v>
      </c>
      <c r="H37" s="5">
        <v>0</v>
      </c>
      <c r="I37" s="5">
        <v>0</v>
      </c>
      <c r="J37" s="5">
        <v>4</v>
      </c>
      <c r="K37" s="5"/>
      <c r="L37" s="5"/>
      <c r="M37" s="5">
        <f t="shared" si="0"/>
        <v>4</v>
      </c>
      <c r="N37" s="6" t="s">
        <v>287</v>
      </c>
      <c r="O37" s="13" t="s">
        <v>214</v>
      </c>
      <c r="P37" s="8">
        <v>1</v>
      </c>
      <c r="Q37" s="9"/>
    </row>
    <row r="38" spans="1:17" ht="15.75" customHeight="1" x14ac:dyDescent="0.25">
      <c r="A38" s="3" t="s">
        <v>233</v>
      </c>
      <c r="B38" s="24" t="s">
        <v>359</v>
      </c>
      <c r="C38" s="3" t="s">
        <v>325</v>
      </c>
      <c r="D38" s="3" t="s">
        <v>303</v>
      </c>
      <c r="E38" s="3" t="s">
        <v>234</v>
      </c>
      <c r="F38" s="5">
        <v>0</v>
      </c>
      <c r="G38" s="5">
        <v>0</v>
      </c>
      <c r="H38" s="5">
        <v>0</v>
      </c>
      <c r="I38" s="5">
        <v>1.5</v>
      </c>
      <c r="J38" s="5">
        <v>20</v>
      </c>
      <c r="K38" s="5"/>
      <c r="L38" s="5"/>
      <c r="M38" s="5">
        <f t="shared" si="0"/>
        <v>21.5</v>
      </c>
      <c r="N38" s="10" t="s">
        <v>278</v>
      </c>
      <c r="O38" s="13" t="s">
        <v>214</v>
      </c>
      <c r="P38" s="8">
        <v>1</v>
      </c>
      <c r="Q38" s="9"/>
    </row>
    <row r="39" spans="1:17" ht="15.75" customHeight="1" x14ac:dyDescent="0.25">
      <c r="A39" s="3" t="s">
        <v>48</v>
      </c>
      <c r="B39" s="24" t="s">
        <v>360</v>
      </c>
      <c r="C39" s="3" t="s">
        <v>325</v>
      </c>
      <c r="D39" s="3" t="s">
        <v>307</v>
      </c>
      <c r="E39" s="3" t="s">
        <v>49</v>
      </c>
      <c r="F39" s="5">
        <v>0</v>
      </c>
      <c r="G39" s="5">
        <v>0</v>
      </c>
      <c r="H39" s="5">
        <v>0</v>
      </c>
      <c r="I39" s="5">
        <v>0</v>
      </c>
      <c r="J39" s="5">
        <v>17</v>
      </c>
      <c r="K39" s="5"/>
      <c r="L39" s="5"/>
      <c r="M39" s="5">
        <f t="shared" si="0"/>
        <v>17</v>
      </c>
      <c r="N39" s="10" t="s">
        <v>278</v>
      </c>
      <c r="O39" s="13" t="s">
        <v>224</v>
      </c>
      <c r="P39" s="8">
        <v>3</v>
      </c>
      <c r="Q39" s="9"/>
    </row>
    <row r="40" spans="1:17" ht="15.75" customHeight="1" x14ac:dyDescent="0.25">
      <c r="A40" s="3" t="s">
        <v>219</v>
      </c>
      <c r="B40" s="24" t="s">
        <v>361</v>
      </c>
      <c r="C40" s="3" t="s">
        <v>325</v>
      </c>
      <c r="D40" s="3" t="s">
        <v>309</v>
      </c>
      <c r="E40" s="3" t="s">
        <v>252</v>
      </c>
      <c r="F40" s="5">
        <v>0</v>
      </c>
      <c r="G40" s="5">
        <v>0</v>
      </c>
      <c r="H40" s="5">
        <v>0</v>
      </c>
      <c r="I40" s="5">
        <v>0</v>
      </c>
      <c r="J40" s="5">
        <v>26</v>
      </c>
      <c r="K40" s="5"/>
      <c r="L40" s="5"/>
      <c r="M40" s="5">
        <f t="shared" si="0"/>
        <v>26</v>
      </c>
      <c r="N40" s="10" t="s">
        <v>279</v>
      </c>
      <c r="O40" s="13" t="s">
        <v>214</v>
      </c>
      <c r="P40" s="8">
        <v>1</v>
      </c>
      <c r="Q40" s="9"/>
    </row>
    <row r="41" spans="1:17" ht="15.75" customHeight="1" x14ac:dyDescent="0.25">
      <c r="A41" s="3" t="s">
        <v>201</v>
      </c>
      <c r="B41" s="24" t="s">
        <v>362</v>
      </c>
      <c r="C41" s="3" t="s">
        <v>325</v>
      </c>
      <c r="D41" s="3" t="s">
        <v>308</v>
      </c>
      <c r="E41" s="3" t="s">
        <v>57</v>
      </c>
      <c r="F41" s="5">
        <v>0</v>
      </c>
      <c r="G41" s="5">
        <v>0</v>
      </c>
      <c r="H41" s="5">
        <v>0</v>
      </c>
      <c r="I41" s="5">
        <v>4</v>
      </c>
      <c r="J41" s="5">
        <v>26</v>
      </c>
      <c r="K41" s="5"/>
      <c r="L41" s="5"/>
      <c r="M41" s="5">
        <f t="shared" si="0"/>
        <v>30</v>
      </c>
      <c r="N41" s="10" t="s">
        <v>283</v>
      </c>
      <c r="O41" s="13" t="s">
        <v>224</v>
      </c>
      <c r="P41" s="8">
        <v>2</v>
      </c>
      <c r="Q41" s="9"/>
    </row>
    <row r="42" spans="1:17" ht="15.75" customHeight="1" x14ac:dyDescent="0.25">
      <c r="A42" s="3" t="s">
        <v>51</v>
      </c>
      <c r="B42" s="24" t="s">
        <v>363</v>
      </c>
      <c r="C42" s="3" t="s">
        <v>326</v>
      </c>
      <c r="D42" s="3" t="s">
        <v>304</v>
      </c>
      <c r="E42" s="3" t="s">
        <v>52</v>
      </c>
      <c r="F42" s="5">
        <v>0</v>
      </c>
      <c r="G42" s="5">
        <v>0</v>
      </c>
      <c r="H42" s="5">
        <v>0</v>
      </c>
      <c r="I42" s="5">
        <v>5</v>
      </c>
      <c r="J42" s="5">
        <v>15</v>
      </c>
      <c r="K42" s="5"/>
      <c r="L42" s="5"/>
      <c r="M42" s="5">
        <f t="shared" si="0"/>
        <v>20</v>
      </c>
      <c r="N42" s="6" t="s">
        <v>287</v>
      </c>
      <c r="O42" s="13" t="s">
        <v>224</v>
      </c>
      <c r="P42" s="8">
        <v>1</v>
      </c>
      <c r="Q42" s="9"/>
    </row>
    <row r="43" spans="1:17" ht="15.75" customHeight="1" x14ac:dyDescent="0.25">
      <c r="A43" s="3" t="s">
        <v>53</v>
      </c>
      <c r="B43" s="24" t="s">
        <v>364</v>
      </c>
      <c r="C43" s="3" t="s">
        <v>325</v>
      </c>
      <c r="D43" s="3" t="s">
        <v>306</v>
      </c>
      <c r="E43" s="3" t="s">
        <v>20</v>
      </c>
      <c r="F43" s="5">
        <v>0</v>
      </c>
      <c r="G43" s="5">
        <v>0</v>
      </c>
      <c r="H43" s="5">
        <v>0</v>
      </c>
      <c r="I43" s="5">
        <v>0</v>
      </c>
      <c r="J43" s="5">
        <v>20</v>
      </c>
      <c r="K43" s="5"/>
      <c r="L43" s="5"/>
      <c r="M43" s="5">
        <f t="shared" si="0"/>
        <v>20</v>
      </c>
      <c r="N43" s="10" t="s">
        <v>285</v>
      </c>
      <c r="O43" s="13" t="s">
        <v>224</v>
      </c>
      <c r="P43" s="8">
        <v>2</v>
      </c>
      <c r="Q43" s="9"/>
    </row>
    <row r="44" spans="1:17" ht="15.75" customHeight="1" x14ac:dyDescent="0.25">
      <c r="A44" s="3" t="s">
        <v>289</v>
      </c>
      <c r="B44" s="24" t="s">
        <v>365</v>
      </c>
      <c r="C44" s="3" t="s">
        <v>325</v>
      </c>
      <c r="D44" s="3" t="s">
        <v>305</v>
      </c>
      <c r="E44" s="3" t="s">
        <v>100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8</v>
      </c>
      <c r="L44" s="5"/>
      <c r="M44" s="5">
        <f t="shared" si="0"/>
        <v>8</v>
      </c>
      <c r="N44" s="10" t="s">
        <v>280</v>
      </c>
      <c r="O44" s="13"/>
      <c r="P44" s="8"/>
      <c r="Q44" s="9"/>
    </row>
    <row r="45" spans="1:17" ht="15.75" customHeight="1" x14ac:dyDescent="0.25">
      <c r="A45" s="3" t="s">
        <v>250</v>
      </c>
      <c r="B45" s="24" t="s">
        <v>366</v>
      </c>
      <c r="C45" s="3" t="s">
        <v>326</v>
      </c>
      <c r="D45" s="3" t="s">
        <v>309</v>
      </c>
      <c r="E45" s="3" t="s">
        <v>29</v>
      </c>
      <c r="F45" s="5">
        <v>0</v>
      </c>
      <c r="G45" s="5">
        <v>0</v>
      </c>
      <c r="H45" s="5">
        <v>0</v>
      </c>
      <c r="I45" s="5">
        <v>0</v>
      </c>
      <c r="J45" s="5">
        <v>1</v>
      </c>
      <c r="K45" s="5"/>
      <c r="L45" s="5"/>
      <c r="M45" s="5">
        <f t="shared" si="0"/>
        <v>1</v>
      </c>
      <c r="N45" s="10" t="s">
        <v>284</v>
      </c>
      <c r="O45" s="13" t="s">
        <v>214</v>
      </c>
      <c r="P45" s="8">
        <v>1</v>
      </c>
      <c r="Q45" s="9"/>
    </row>
    <row r="46" spans="1:17" ht="15.75" customHeight="1" x14ac:dyDescent="0.25">
      <c r="A46" s="3" t="s">
        <v>54</v>
      </c>
      <c r="B46" s="24" t="s">
        <v>367</v>
      </c>
      <c r="C46" s="3" t="s">
        <v>324</v>
      </c>
      <c r="D46" s="4" t="s">
        <v>309</v>
      </c>
      <c r="E46" s="4" t="s">
        <v>315</v>
      </c>
      <c r="F46" s="5">
        <v>0</v>
      </c>
      <c r="G46" s="5">
        <v>0</v>
      </c>
      <c r="H46" s="5">
        <v>0</v>
      </c>
      <c r="I46" s="5">
        <v>0</v>
      </c>
      <c r="J46" s="5">
        <v>17</v>
      </c>
      <c r="K46" s="5"/>
      <c r="L46" s="5"/>
      <c r="M46" s="5">
        <f t="shared" si="0"/>
        <v>17</v>
      </c>
      <c r="N46" s="6" t="s">
        <v>287</v>
      </c>
      <c r="O46" s="13" t="s">
        <v>224</v>
      </c>
      <c r="P46" s="8">
        <v>2</v>
      </c>
      <c r="Q46" s="9"/>
    </row>
    <row r="47" spans="1:17" ht="15.75" customHeight="1" x14ac:dyDescent="0.25">
      <c r="A47" s="3" t="s">
        <v>55</v>
      </c>
      <c r="B47" s="24" t="s">
        <v>368</v>
      </c>
      <c r="C47" s="3" t="s">
        <v>325</v>
      </c>
      <c r="D47" s="3" t="s">
        <v>312</v>
      </c>
      <c r="E47" s="3" t="s">
        <v>56</v>
      </c>
      <c r="F47" s="5">
        <v>0</v>
      </c>
      <c r="G47" s="5">
        <v>0</v>
      </c>
      <c r="H47" s="5">
        <v>0</v>
      </c>
      <c r="I47" s="5">
        <v>6</v>
      </c>
      <c r="J47" s="5">
        <v>26</v>
      </c>
      <c r="K47" s="26">
        <v>26</v>
      </c>
      <c r="L47" s="26"/>
      <c r="M47" s="5">
        <f t="shared" si="0"/>
        <v>58</v>
      </c>
      <c r="N47" s="10" t="s">
        <v>285</v>
      </c>
      <c r="O47" s="13" t="s">
        <v>224</v>
      </c>
      <c r="P47" s="8">
        <v>2</v>
      </c>
      <c r="Q47" s="9"/>
    </row>
    <row r="48" spans="1:17" ht="15.75" customHeight="1" x14ac:dyDescent="0.25">
      <c r="A48" s="3" t="s">
        <v>222</v>
      </c>
      <c r="B48" s="24" t="s">
        <v>369</v>
      </c>
      <c r="C48" s="3" t="s">
        <v>325</v>
      </c>
      <c r="D48" s="3" t="s">
        <v>306</v>
      </c>
      <c r="E48" s="3" t="s">
        <v>20</v>
      </c>
      <c r="F48" s="5">
        <v>0</v>
      </c>
      <c r="G48" s="5">
        <v>0</v>
      </c>
      <c r="H48" s="5">
        <v>0</v>
      </c>
      <c r="I48" s="5">
        <v>4</v>
      </c>
      <c r="J48" s="5">
        <v>20</v>
      </c>
      <c r="K48" s="5"/>
      <c r="L48" s="5"/>
      <c r="M48" s="5">
        <f t="shared" si="0"/>
        <v>24</v>
      </c>
      <c r="N48" s="10" t="s">
        <v>280</v>
      </c>
      <c r="O48" s="13" t="s">
        <v>214</v>
      </c>
      <c r="P48" s="8">
        <v>1</v>
      </c>
      <c r="Q48" s="9"/>
    </row>
    <row r="49" spans="1:17" ht="15.75" customHeight="1" x14ac:dyDescent="0.25">
      <c r="A49" s="3" t="s">
        <v>196</v>
      </c>
      <c r="B49" s="24" t="s">
        <v>370</v>
      </c>
      <c r="C49" s="3" t="s">
        <v>325</v>
      </c>
      <c r="D49" s="3" t="s">
        <v>303</v>
      </c>
      <c r="E49" s="3" t="s">
        <v>198</v>
      </c>
      <c r="F49" s="5">
        <v>0</v>
      </c>
      <c r="G49" s="5">
        <v>0</v>
      </c>
      <c r="H49" s="5">
        <v>0</v>
      </c>
      <c r="I49" s="5">
        <v>0</v>
      </c>
      <c r="J49" s="5">
        <v>10</v>
      </c>
      <c r="K49" s="5"/>
      <c r="L49" s="5"/>
      <c r="M49" s="5">
        <f t="shared" si="0"/>
        <v>10</v>
      </c>
      <c r="N49" s="10" t="s">
        <v>286</v>
      </c>
      <c r="O49" s="13" t="s">
        <v>224</v>
      </c>
      <c r="P49" s="8">
        <v>1</v>
      </c>
      <c r="Q49" s="9"/>
    </row>
    <row r="50" spans="1:17" ht="15.75" customHeight="1" x14ac:dyDescent="0.25">
      <c r="A50" s="3" t="s">
        <v>298</v>
      </c>
      <c r="B50" s="24" t="s">
        <v>371</v>
      </c>
      <c r="C50" s="3" t="s">
        <v>326</v>
      </c>
      <c r="D50" s="3" t="s">
        <v>314</v>
      </c>
      <c r="E50" s="3" t="s">
        <v>299</v>
      </c>
      <c r="F50" s="5"/>
      <c r="G50" s="5"/>
      <c r="H50" s="5"/>
      <c r="I50" s="5"/>
      <c r="J50" s="5">
        <v>0</v>
      </c>
      <c r="K50" s="5">
        <v>11</v>
      </c>
      <c r="L50" s="5"/>
      <c r="M50" s="5">
        <f t="shared" si="0"/>
        <v>11</v>
      </c>
      <c r="N50" s="10" t="s">
        <v>205</v>
      </c>
      <c r="O50" s="13"/>
      <c r="P50" s="8"/>
      <c r="Q50" s="9"/>
    </row>
    <row r="51" spans="1:17" ht="15.75" customHeight="1" x14ac:dyDescent="0.25">
      <c r="A51" s="3" t="s">
        <v>262</v>
      </c>
      <c r="B51" s="24" t="s">
        <v>372</v>
      </c>
      <c r="C51" s="3" t="s">
        <v>326</v>
      </c>
      <c r="D51" s="3" t="s">
        <v>310</v>
      </c>
      <c r="E51" s="3" t="s">
        <v>139</v>
      </c>
      <c r="F51" s="5">
        <v>0</v>
      </c>
      <c r="G51" s="5">
        <v>0</v>
      </c>
      <c r="H51" s="5"/>
      <c r="I51" s="5"/>
      <c r="J51" s="5">
        <v>0</v>
      </c>
      <c r="K51" s="5"/>
      <c r="L51" s="5"/>
      <c r="M51" s="5">
        <f t="shared" si="0"/>
        <v>0</v>
      </c>
      <c r="N51" s="10"/>
      <c r="O51" s="13" t="s">
        <v>224</v>
      </c>
      <c r="P51" s="8">
        <v>1</v>
      </c>
      <c r="Q51" s="9" t="s">
        <v>255</v>
      </c>
    </row>
    <row r="52" spans="1:17" ht="15.75" customHeight="1" x14ac:dyDescent="0.25">
      <c r="A52" s="3"/>
      <c r="B52" s="24" t="s">
        <v>374</v>
      </c>
      <c r="C52" s="16" t="s">
        <v>325</v>
      </c>
      <c r="D52" s="16" t="s">
        <v>303</v>
      </c>
      <c r="E52" s="3" t="s">
        <v>493</v>
      </c>
      <c r="F52" s="5"/>
      <c r="G52" s="5"/>
      <c r="H52" s="5"/>
      <c r="I52" s="5">
        <v>13</v>
      </c>
      <c r="J52" s="5">
        <v>20</v>
      </c>
      <c r="K52" s="5"/>
      <c r="L52" s="5"/>
      <c r="M52" s="5">
        <f t="shared" si="0"/>
        <v>33</v>
      </c>
      <c r="N52" s="10" t="s">
        <v>281</v>
      </c>
      <c r="O52" s="13"/>
      <c r="P52" s="8"/>
      <c r="Q52" s="9"/>
    </row>
    <row r="53" spans="1:17" ht="15.75" customHeight="1" x14ac:dyDescent="0.25">
      <c r="A53" s="3" t="s">
        <v>59</v>
      </c>
      <c r="B53" s="24" t="s">
        <v>373</v>
      </c>
      <c r="C53" s="3" t="s">
        <v>325</v>
      </c>
      <c r="D53" s="3" t="s">
        <v>307</v>
      </c>
      <c r="E53" s="3" t="s">
        <v>60</v>
      </c>
      <c r="F53" s="5">
        <v>0</v>
      </c>
      <c r="G53" s="5">
        <v>0</v>
      </c>
      <c r="H53" s="5">
        <v>0</v>
      </c>
      <c r="I53" s="5">
        <v>3</v>
      </c>
      <c r="J53" s="5">
        <v>20</v>
      </c>
      <c r="K53" s="5"/>
      <c r="L53" s="5"/>
      <c r="M53" s="5">
        <f t="shared" si="0"/>
        <v>23</v>
      </c>
      <c r="N53" s="10" t="s">
        <v>202</v>
      </c>
      <c r="O53" s="13" t="s">
        <v>224</v>
      </c>
      <c r="P53" s="8">
        <v>3</v>
      </c>
      <c r="Q53" s="9"/>
    </row>
    <row r="54" spans="1:17" ht="15.75" customHeight="1" x14ac:dyDescent="0.25">
      <c r="A54" s="3" t="s">
        <v>61</v>
      </c>
      <c r="B54" s="24" t="s">
        <v>375</v>
      </c>
      <c r="C54" s="3" t="s">
        <v>326</v>
      </c>
      <c r="D54" s="3" t="s">
        <v>306</v>
      </c>
      <c r="E54" s="3" t="s">
        <v>62</v>
      </c>
      <c r="F54" s="5">
        <v>0</v>
      </c>
      <c r="G54" s="5">
        <v>0</v>
      </c>
      <c r="H54" s="5">
        <v>0</v>
      </c>
      <c r="I54" s="5">
        <v>19</v>
      </c>
      <c r="J54" s="5">
        <v>26</v>
      </c>
      <c r="K54" s="5"/>
      <c r="L54" s="5"/>
      <c r="M54" s="5">
        <f t="shared" si="0"/>
        <v>45</v>
      </c>
      <c r="N54" s="10" t="s">
        <v>276</v>
      </c>
      <c r="O54" s="13" t="s">
        <v>224</v>
      </c>
      <c r="P54" s="8">
        <v>1</v>
      </c>
      <c r="Q54" s="9"/>
    </row>
    <row r="55" spans="1:17" ht="15.75" customHeight="1" x14ac:dyDescent="0.25">
      <c r="A55" s="3" t="s">
        <v>263</v>
      </c>
      <c r="B55" s="24" t="s">
        <v>376</v>
      </c>
      <c r="C55" s="3" t="s">
        <v>326</v>
      </c>
      <c r="D55" s="3" t="s">
        <v>309</v>
      </c>
      <c r="E55" s="3" t="s">
        <v>116</v>
      </c>
      <c r="F55" s="5"/>
      <c r="G55" s="5"/>
      <c r="H55" s="5"/>
      <c r="I55" s="5"/>
      <c r="J55" s="5">
        <v>0</v>
      </c>
      <c r="K55" s="5">
        <v>-4</v>
      </c>
      <c r="L55" s="5"/>
      <c r="M55" s="5">
        <f t="shared" si="0"/>
        <v>-4</v>
      </c>
      <c r="N55" s="10" t="s">
        <v>204</v>
      </c>
      <c r="O55" s="13" t="s">
        <v>214</v>
      </c>
      <c r="P55" s="8">
        <v>1</v>
      </c>
      <c r="Q55" s="9"/>
    </row>
    <row r="56" spans="1:17" ht="15.75" customHeight="1" x14ac:dyDescent="0.25">
      <c r="A56" s="3" t="s">
        <v>212</v>
      </c>
      <c r="B56" s="24" t="s">
        <v>377</v>
      </c>
      <c r="C56" s="3" t="s">
        <v>325</v>
      </c>
      <c r="D56" s="3" t="s">
        <v>314</v>
      </c>
      <c r="E56" s="3" t="s">
        <v>213</v>
      </c>
      <c r="F56" s="5">
        <v>0</v>
      </c>
      <c r="G56" s="5">
        <v>0</v>
      </c>
      <c r="H56" s="5">
        <v>0</v>
      </c>
      <c r="I56" s="5">
        <v>0</v>
      </c>
      <c r="J56" s="5">
        <v>10.5</v>
      </c>
      <c r="K56" s="5">
        <v>26</v>
      </c>
      <c r="L56" s="5"/>
      <c r="M56" s="5">
        <f t="shared" si="0"/>
        <v>36.5</v>
      </c>
      <c r="N56" s="10" t="s">
        <v>288</v>
      </c>
      <c r="O56" s="13" t="s">
        <v>214</v>
      </c>
      <c r="P56" s="8">
        <v>1</v>
      </c>
      <c r="Q56" s="9"/>
    </row>
    <row r="57" spans="1:17" ht="15.75" customHeight="1" x14ac:dyDescent="0.25">
      <c r="A57" s="3" t="s">
        <v>63</v>
      </c>
      <c r="B57" s="24" t="s">
        <v>378</v>
      </c>
      <c r="C57" s="3" t="s">
        <v>325</v>
      </c>
      <c r="D57" s="3" t="s">
        <v>304</v>
      </c>
      <c r="E57" s="3" t="s">
        <v>64</v>
      </c>
      <c r="F57" s="5">
        <v>0</v>
      </c>
      <c r="G57" s="26">
        <v>0</v>
      </c>
      <c r="H57" s="26">
        <v>0</v>
      </c>
      <c r="I57" s="26">
        <v>6</v>
      </c>
      <c r="J57" s="5">
        <v>26</v>
      </c>
      <c r="K57" s="5"/>
      <c r="L57" s="5"/>
      <c r="M57" s="5">
        <f t="shared" si="0"/>
        <v>32</v>
      </c>
      <c r="N57" s="10" t="s">
        <v>280</v>
      </c>
      <c r="O57" s="13" t="s">
        <v>224</v>
      </c>
      <c r="P57" s="8">
        <v>1</v>
      </c>
      <c r="Q57" s="9"/>
    </row>
    <row r="58" spans="1:17" ht="15.75" customHeight="1" x14ac:dyDescent="0.25">
      <c r="A58" s="3" t="s">
        <v>65</v>
      </c>
      <c r="B58" s="24" t="s">
        <v>379</v>
      </c>
      <c r="C58" s="3" t="s">
        <v>325</v>
      </c>
      <c r="D58" s="3" t="s">
        <v>307</v>
      </c>
      <c r="E58" s="3" t="s">
        <v>66</v>
      </c>
      <c r="F58" s="5">
        <v>0</v>
      </c>
      <c r="G58" s="5">
        <v>0</v>
      </c>
      <c r="H58" s="5">
        <v>0</v>
      </c>
      <c r="I58" s="5">
        <v>0</v>
      </c>
      <c r="J58" s="5">
        <v>15</v>
      </c>
      <c r="K58" s="5"/>
      <c r="L58" s="5"/>
      <c r="M58" s="5">
        <f t="shared" si="0"/>
        <v>15</v>
      </c>
      <c r="N58" s="9" t="s">
        <v>275</v>
      </c>
      <c r="O58" s="13" t="s">
        <v>224</v>
      </c>
      <c r="P58" s="8">
        <v>1</v>
      </c>
      <c r="Q58" s="9"/>
    </row>
    <row r="59" spans="1:17" ht="15.75" customHeight="1" x14ac:dyDescent="0.25">
      <c r="A59" s="3"/>
      <c r="B59" s="23" t="s">
        <v>498</v>
      </c>
      <c r="C59" s="16" t="s">
        <v>325</v>
      </c>
      <c r="D59" s="16" t="s">
        <v>310</v>
      </c>
      <c r="E59" s="3" t="s">
        <v>499</v>
      </c>
      <c r="F59" s="5">
        <v>0</v>
      </c>
      <c r="G59" s="5">
        <v>0</v>
      </c>
      <c r="H59" s="5">
        <v>0</v>
      </c>
      <c r="I59" s="5">
        <v>10</v>
      </c>
      <c r="J59" s="5">
        <v>26</v>
      </c>
      <c r="K59" s="5"/>
      <c r="L59" s="5"/>
      <c r="M59" s="5">
        <f t="shared" si="0"/>
        <v>36</v>
      </c>
      <c r="N59" s="9" t="s">
        <v>275</v>
      </c>
      <c r="O59" s="13"/>
      <c r="P59" s="8"/>
      <c r="Q59" s="9"/>
    </row>
    <row r="60" spans="1:17" ht="15.75" customHeight="1" x14ac:dyDescent="0.25">
      <c r="A60" s="3" t="s">
        <v>68</v>
      </c>
      <c r="B60" s="24" t="s">
        <v>380</v>
      </c>
      <c r="C60" s="3" t="s">
        <v>324</v>
      </c>
      <c r="D60" s="3" t="s">
        <v>307</v>
      </c>
      <c r="E60" s="3" t="s">
        <v>69</v>
      </c>
      <c r="F60" s="5">
        <v>0</v>
      </c>
      <c r="G60" s="5">
        <v>0</v>
      </c>
      <c r="H60" s="5">
        <v>0</v>
      </c>
      <c r="I60" s="5">
        <v>0</v>
      </c>
      <c r="J60" s="5">
        <v>20</v>
      </c>
      <c r="K60" s="5"/>
      <c r="L60" s="5"/>
      <c r="M60" s="5">
        <f t="shared" si="0"/>
        <v>20</v>
      </c>
      <c r="N60" s="6" t="s">
        <v>287</v>
      </c>
      <c r="O60" s="13" t="s">
        <v>224</v>
      </c>
      <c r="P60" s="8">
        <v>2</v>
      </c>
      <c r="Q60" s="9"/>
    </row>
    <row r="61" spans="1:17" ht="15.75" customHeight="1" x14ac:dyDescent="0.25">
      <c r="A61" s="3" t="s">
        <v>70</v>
      </c>
      <c r="B61" s="24" t="s">
        <v>381</v>
      </c>
      <c r="C61" s="3" t="s">
        <v>325</v>
      </c>
      <c r="D61" s="3" t="s">
        <v>313</v>
      </c>
      <c r="E61" s="3" t="s">
        <v>71</v>
      </c>
      <c r="F61" s="5">
        <v>0</v>
      </c>
      <c r="G61" s="5">
        <v>0</v>
      </c>
      <c r="H61" s="5">
        <v>0</v>
      </c>
      <c r="I61" s="5">
        <v>12</v>
      </c>
      <c r="J61" s="5">
        <v>26</v>
      </c>
      <c r="K61" s="5"/>
      <c r="L61" s="5"/>
      <c r="M61" s="5">
        <f t="shared" si="0"/>
        <v>38</v>
      </c>
      <c r="N61" s="10" t="s">
        <v>283</v>
      </c>
      <c r="O61" s="13" t="s">
        <v>224</v>
      </c>
      <c r="P61" s="8">
        <v>2</v>
      </c>
      <c r="Q61" s="9"/>
    </row>
    <row r="62" spans="1:17" ht="15.75" customHeight="1" x14ac:dyDescent="0.25">
      <c r="A62" s="3" t="s">
        <v>220</v>
      </c>
      <c r="B62" s="24" t="s">
        <v>382</v>
      </c>
      <c r="C62" s="3" t="s">
        <v>325</v>
      </c>
      <c r="D62" s="3" t="s">
        <v>304</v>
      </c>
      <c r="E62" s="3" t="s">
        <v>35</v>
      </c>
      <c r="F62" s="5">
        <v>0</v>
      </c>
      <c r="G62" s="5">
        <v>0</v>
      </c>
      <c r="H62" s="5">
        <v>0</v>
      </c>
      <c r="I62" s="5">
        <v>0</v>
      </c>
      <c r="J62" s="5">
        <v>11</v>
      </c>
      <c r="K62" s="5"/>
      <c r="L62" s="5"/>
      <c r="M62" s="5">
        <f t="shared" si="0"/>
        <v>11</v>
      </c>
      <c r="N62" s="14" t="s">
        <v>277</v>
      </c>
      <c r="O62" s="13" t="s">
        <v>228</v>
      </c>
      <c r="P62" s="8">
        <v>1</v>
      </c>
      <c r="Q62" s="9"/>
    </row>
    <row r="63" spans="1:17" ht="15.75" customHeight="1" x14ac:dyDescent="0.25">
      <c r="A63" s="3" t="s">
        <v>72</v>
      </c>
      <c r="B63" s="24" t="s">
        <v>383</v>
      </c>
      <c r="C63" s="3" t="s">
        <v>325</v>
      </c>
      <c r="D63" s="3" t="s">
        <v>311</v>
      </c>
      <c r="E63" s="3" t="s">
        <v>73</v>
      </c>
      <c r="F63" s="5">
        <v>0</v>
      </c>
      <c r="G63" s="5">
        <v>0</v>
      </c>
      <c r="H63" s="5">
        <v>0</v>
      </c>
      <c r="I63" s="5">
        <v>6</v>
      </c>
      <c r="J63" s="5">
        <v>26</v>
      </c>
      <c r="K63" s="5"/>
      <c r="L63" s="5"/>
      <c r="M63" s="5">
        <f t="shared" si="0"/>
        <v>32</v>
      </c>
      <c r="N63" s="10" t="s">
        <v>279</v>
      </c>
      <c r="O63" s="13" t="s">
        <v>224</v>
      </c>
      <c r="P63" s="8">
        <v>1</v>
      </c>
      <c r="Q63" s="9"/>
    </row>
    <row r="64" spans="1:17" ht="15.75" customHeight="1" x14ac:dyDescent="0.25">
      <c r="A64" s="3" t="s">
        <v>74</v>
      </c>
      <c r="B64" s="24" t="s">
        <v>384</v>
      </c>
      <c r="C64" s="3" t="s">
        <v>325</v>
      </c>
      <c r="D64" s="3" t="s">
        <v>313</v>
      </c>
      <c r="E64" s="3" t="s">
        <v>75</v>
      </c>
      <c r="F64" s="5">
        <v>0</v>
      </c>
      <c r="G64" s="5">
        <v>0</v>
      </c>
      <c r="H64" s="5">
        <v>0</v>
      </c>
      <c r="I64" s="5">
        <v>13</v>
      </c>
      <c r="J64" s="5">
        <v>20</v>
      </c>
      <c r="K64" s="5"/>
      <c r="L64" s="5"/>
      <c r="M64" s="5">
        <f t="shared" si="0"/>
        <v>33</v>
      </c>
      <c r="N64" s="10" t="s">
        <v>285</v>
      </c>
      <c r="O64" s="13" t="s">
        <v>224</v>
      </c>
      <c r="P64" s="8">
        <v>4</v>
      </c>
      <c r="Q64" s="9"/>
    </row>
    <row r="65" spans="1:17" ht="15.75" customHeight="1" x14ac:dyDescent="0.25">
      <c r="A65" s="3" t="s">
        <v>296</v>
      </c>
      <c r="B65" s="24" t="s">
        <v>385</v>
      </c>
      <c r="C65" s="3" t="s">
        <v>325</v>
      </c>
      <c r="D65" s="3" t="s">
        <v>312</v>
      </c>
      <c r="E65" s="3" t="s">
        <v>297</v>
      </c>
      <c r="F65" s="5">
        <v>0</v>
      </c>
      <c r="G65" s="26">
        <v>0</v>
      </c>
      <c r="H65" s="26">
        <v>0</v>
      </c>
      <c r="I65" s="26">
        <v>0</v>
      </c>
      <c r="J65" s="5">
        <v>0</v>
      </c>
      <c r="K65" s="26">
        <v>7</v>
      </c>
      <c r="L65" s="26"/>
      <c r="M65" s="5">
        <f t="shared" si="0"/>
        <v>7</v>
      </c>
      <c r="N65" s="10" t="s">
        <v>282</v>
      </c>
      <c r="O65" s="13"/>
      <c r="P65" s="8"/>
      <c r="Q65" s="9"/>
    </row>
    <row r="66" spans="1:17" ht="15.75" customHeight="1" x14ac:dyDescent="0.25">
      <c r="A66" s="3" t="s">
        <v>76</v>
      </c>
      <c r="B66" s="24" t="s">
        <v>386</v>
      </c>
      <c r="C66" s="3" t="s">
        <v>324</v>
      </c>
      <c r="D66" s="3" t="s">
        <v>308</v>
      </c>
      <c r="E66" s="3" t="s">
        <v>57</v>
      </c>
      <c r="F66" s="5">
        <v>0</v>
      </c>
      <c r="G66" s="5">
        <v>0</v>
      </c>
      <c r="H66" s="5">
        <v>0</v>
      </c>
      <c r="I66" s="5">
        <v>5</v>
      </c>
      <c r="J66" s="5">
        <v>26</v>
      </c>
      <c r="K66" s="5"/>
      <c r="L66" s="5"/>
      <c r="M66" s="5">
        <f t="shared" si="0"/>
        <v>31</v>
      </c>
      <c r="N66" s="10" t="s">
        <v>281</v>
      </c>
      <c r="O66" s="13" t="s">
        <v>224</v>
      </c>
      <c r="P66" s="8">
        <v>2</v>
      </c>
      <c r="Q66" s="9"/>
    </row>
    <row r="67" spans="1:17" ht="15.75" customHeight="1" x14ac:dyDescent="0.25">
      <c r="A67" s="3" t="s">
        <v>77</v>
      </c>
      <c r="B67" s="24" t="s">
        <v>387</v>
      </c>
      <c r="C67" s="3" t="s">
        <v>325</v>
      </c>
      <c r="D67" s="3" t="s">
        <v>305</v>
      </c>
      <c r="E67" s="3" t="s">
        <v>78</v>
      </c>
      <c r="F67" s="5">
        <v>0</v>
      </c>
      <c r="G67" s="5">
        <v>0</v>
      </c>
      <c r="H67" s="5">
        <v>0</v>
      </c>
      <c r="I67" s="5">
        <v>10</v>
      </c>
      <c r="J67" s="5">
        <v>26</v>
      </c>
      <c r="K67" s="5">
        <v>26</v>
      </c>
      <c r="L67" s="5"/>
      <c r="M67" s="5">
        <f t="shared" si="0"/>
        <v>62</v>
      </c>
      <c r="N67" s="10" t="s">
        <v>279</v>
      </c>
      <c r="O67" s="13" t="s">
        <v>253</v>
      </c>
      <c r="P67" s="8">
        <v>2</v>
      </c>
      <c r="Q67" s="9"/>
    </row>
    <row r="68" spans="1:17" ht="15.75" customHeight="1" x14ac:dyDescent="0.25">
      <c r="A68" s="3" t="s">
        <v>79</v>
      </c>
      <c r="B68" s="24" t="s">
        <v>388</v>
      </c>
      <c r="C68" s="3" t="s">
        <v>325</v>
      </c>
      <c r="D68" s="3" t="s">
        <v>310</v>
      </c>
      <c r="E68" s="3" t="s">
        <v>80</v>
      </c>
      <c r="F68" s="5">
        <v>0</v>
      </c>
      <c r="G68" s="25">
        <v>0</v>
      </c>
      <c r="H68" s="25">
        <v>2</v>
      </c>
      <c r="I68" s="25">
        <v>26</v>
      </c>
      <c r="J68" s="25">
        <v>26</v>
      </c>
      <c r="K68" s="5"/>
      <c r="L68" s="5"/>
      <c r="M68" s="5">
        <f t="shared" si="0"/>
        <v>54</v>
      </c>
      <c r="N68" s="10" t="s">
        <v>279</v>
      </c>
      <c r="O68" s="13" t="s">
        <v>224</v>
      </c>
      <c r="P68" s="8">
        <v>1</v>
      </c>
      <c r="Q68" s="9"/>
    </row>
    <row r="69" spans="1:17" ht="15.75" customHeight="1" x14ac:dyDescent="0.25">
      <c r="A69" s="3" t="s">
        <v>295</v>
      </c>
      <c r="B69" s="24" t="s">
        <v>389</v>
      </c>
      <c r="C69" s="3" t="s">
        <v>325</v>
      </c>
      <c r="D69" s="3" t="s">
        <v>314</v>
      </c>
      <c r="E69" s="3" t="s">
        <v>318</v>
      </c>
      <c r="F69" s="5"/>
      <c r="G69" s="25"/>
      <c r="H69" s="25"/>
      <c r="I69" s="25"/>
      <c r="J69" s="25">
        <v>0</v>
      </c>
      <c r="K69" s="5">
        <v>10</v>
      </c>
      <c r="L69" s="5"/>
      <c r="M69" s="5">
        <f t="shared" si="0"/>
        <v>10</v>
      </c>
      <c r="N69" s="10" t="s">
        <v>285</v>
      </c>
      <c r="O69" s="13"/>
      <c r="P69" s="8"/>
      <c r="Q69" s="9"/>
    </row>
    <row r="70" spans="1:17" ht="15.75" customHeight="1" x14ac:dyDescent="0.25">
      <c r="A70" s="3"/>
      <c r="B70" s="22" t="s">
        <v>492</v>
      </c>
      <c r="C70" s="27" t="s">
        <v>325</v>
      </c>
      <c r="D70" s="27" t="s">
        <v>306</v>
      </c>
      <c r="E70" s="4" t="s">
        <v>20</v>
      </c>
      <c r="F70" s="26">
        <v>0</v>
      </c>
      <c r="G70" s="25">
        <v>0</v>
      </c>
      <c r="H70" s="25">
        <v>0</v>
      </c>
      <c r="I70" s="25">
        <v>0</v>
      </c>
      <c r="J70" s="25">
        <v>0</v>
      </c>
      <c r="K70" s="26">
        <v>0</v>
      </c>
      <c r="L70" s="26"/>
      <c r="M70" s="5">
        <f t="shared" ref="M70:M133" si="1">+F70+G70+H70+I70+J70+K70+L70</f>
        <v>0</v>
      </c>
      <c r="N70" s="10" t="s">
        <v>206</v>
      </c>
      <c r="O70" s="13"/>
      <c r="P70" s="8"/>
      <c r="Q70" s="9"/>
    </row>
    <row r="71" spans="1:17" ht="15.75" customHeight="1" x14ac:dyDescent="0.25">
      <c r="A71" s="3" t="s">
        <v>81</v>
      </c>
      <c r="B71" s="24" t="s">
        <v>390</v>
      </c>
      <c r="C71" s="4" t="s">
        <v>325</v>
      </c>
      <c r="D71" s="4" t="s">
        <v>311</v>
      </c>
      <c r="E71" s="3" t="s">
        <v>67</v>
      </c>
      <c r="F71" s="5">
        <v>0</v>
      </c>
      <c r="G71" s="25">
        <v>0</v>
      </c>
      <c r="H71" s="25">
        <v>0</v>
      </c>
      <c r="I71" s="25">
        <v>11.5</v>
      </c>
      <c r="J71" s="25">
        <v>26</v>
      </c>
      <c r="K71" s="5"/>
      <c r="L71" s="5"/>
      <c r="M71" s="5">
        <f t="shared" si="1"/>
        <v>37.5</v>
      </c>
      <c r="N71" s="9" t="s">
        <v>202</v>
      </c>
      <c r="O71" s="13" t="s">
        <v>224</v>
      </c>
      <c r="P71" s="8">
        <v>2</v>
      </c>
      <c r="Q71" s="9"/>
    </row>
    <row r="72" spans="1:17" ht="15.75" customHeight="1" x14ac:dyDescent="0.25">
      <c r="A72" s="3" t="s">
        <v>82</v>
      </c>
      <c r="B72" s="24" t="s">
        <v>391</v>
      </c>
      <c r="C72" s="3" t="s">
        <v>325</v>
      </c>
      <c r="D72" s="3" t="s">
        <v>314</v>
      </c>
      <c r="E72" s="3" t="s">
        <v>83</v>
      </c>
      <c r="F72" s="5">
        <v>0</v>
      </c>
      <c r="G72" s="25">
        <v>0</v>
      </c>
      <c r="H72" s="25">
        <v>0</v>
      </c>
      <c r="I72" s="25">
        <v>11</v>
      </c>
      <c r="J72" s="25">
        <v>26</v>
      </c>
      <c r="K72" s="5">
        <v>26</v>
      </c>
      <c r="L72" s="5"/>
      <c r="M72" s="5">
        <f t="shared" si="1"/>
        <v>63</v>
      </c>
      <c r="N72" s="10" t="s">
        <v>280</v>
      </c>
      <c r="O72" s="13" t="s">
        <v>224</v>
      </c>
      <c r="P72" s="8">
        <v>2</v>
      </c>
      <c r="Q72" s="9"/>
    </row>
    <row r="73" spans="1:17" ht="15.75" customHeight="1" x14ac:dyDescent="0.25">
      <c r="A73" s="3" t="s">
        <v>84</v>
      </c>
      <c r="B73" s="24" t="s">
        <v>392</v>
      </c>
      <c r="C73" s="3" t="s">
        <v>326</v>
      </c>
      <c r="D73" s="3" t="s">
        <v>313</v>
      </c>
      <c r="E73" s="3" t="s">
        <v>85</v>
      </c>
      <c r="F73" s="5">
        <v>0</v>
      </c>
      <c r="G73" s="25">
        <v>0</v>
      </c>
      <c r="H73" s="25">
        <v>0</v>
      </c>
      <c r="I73" s="25">
        <v>14</v>
      </c>
      <c r="J73" s="25">
        <v>26</v>
      </c>
      <c r="K73" s="5"/>
      <c r="L73" s="5"/>
      <c r="M73" s="5">
        <f t="shared" si="1"/>
        <v>40</v>
      </c>
      <c r="N73" s="9" t="s">
        <v>206</v>
      </c>
      <c r="O73" s="13" t="s">
        <v>224</v>
      </c>
      <c r="P73" s="8">
        <v>1</v>
      </c>
      <c r="Q73" s="9"/>
    </row>
    <row r="74" spans="1:17" ht="15.75" customHeight="1" x14ac:dyDescent="0.25">
      <c r="A74" s="3" t="s">
        <v>86</v>
      </c>
      <c r="B74" s="24" t="s">
        <v>393</v>
      </c>
      <c r="C74" s="3" t="s">
        <v>325</v>
      </c>
      <c r="D74" s="3" t="s">
        <v>313</v>
      </c>
      <c r="E74" s="3" t="s">
        <v>71</v>
      </c>
      <c r="F74" s="5">
        <v>0</v>
      </c>
      <c r="G74" s="25">
        <v>0</v>
      </c>
      <c r="H74" s="25">
        <v>0</v>
      </c>
      <c r="I74" s="25">
        <v>0</v>
      </c>
      <c r="J74" s="25">
        <v>10.5</v>
      </c>
      <c r="K74" s="5"/>
      <c r="L74" s="5"/>
      <c r="M74" s="5">
        <f t="shared" si="1"/>
        <v>10.5</v>
      </c>
      <c r="N74" s="10" t="s">
        <v>279</v>
      </c>
      <c r="O74" s="13" t="s">
        <v>224</v>
      </c>
      <c r="P74" s="8">
        <v>2</v>
      </c>
      <c r="Q74" s="9"/>
    </row>
    <row r="75" spans="1:17" ht="15.75" customHeight="1" x14ac:dyDescent="0.25">
      <c r="A75" s="3" t="s">
        <v>88</v>
      </c>
      <c r="B75" s="24" t="s">
        <v>394</v>
      </c>
      <c r="C75" s="4" t="s">
        <v>326</v>
      </c>
      <c r="D75" s="4" t="s">
        <v>312</v>
      </c>
      <c r="E75" s="3" t="s">
        <v>47</v>
      </c>
      <c r="F75" s="5">
        <v>0</v>
      </c>
      <c r="G75" s="25">
        <v>0</v>
      </c>
      <c r="H75" s="25">
        <v>0</v>
      </c>
      <c r="I75" s="25">
        <v>0</v>
      </c>
      <c r="J75" s="25">
        <v>0</v>
      </c>
      <c r="K75" s="26">
        <v>13</v>
      </c>
      <c r="L75" s="26"/>
      <c r="M75" s="5">
        <f t="shared" si="1"/>
        <v>13</v>
      </c>
      <c r="N75" s="10" t="s">
        <v>278</v>
      </c>
      <c r="O75" s="13" t="s">
        <v>224</v>
      </c>
      <c r="P75" s="8">
        <v>3</v>
      </c>
      <c r="Q75" s="9"/>
    </row>
    <row r="76" spans="1:17" ht="15.75" customHeight="1" x14ac:dyDescent="0.25">
      <c r="A76" s="3" t="s">
        <v>89</v>
      </c>
      <c r="B76" s="24" t="s">
        <v>395</v>
      </c>
      <c r="C76" s="3" t="s">
        <v>325</v>
      </c>
      <c r="D76" s="3" t="s">
        <v>310</v>
      </c>
      <c r="E76" s="3" t="s">
        <v>90</v>
      </c>
      <c r="F76" s="5">
        <v>0</v>
      </c>
      <c r="G76" s="25">
        <v>0</v>
      </c>
      <c r="H76" s="25">
        <v>0</v>
      </c>
      <c r="I76" s="25">
        <v>6</v>
      </c>
      <c r="J76" s="25">
        <v>26</v>
      </c>
      <c r="K76" s="5"/>
      <c r="L76" s="5"/>
      <c r="M76" s="5">
        <f t="shared" si="1"/>
        <v>32</v>
      </c>
      <c r="N76" s="10" t="s">
        <v>288</v>
      </c>
      <c r="O76" s="13" t="s">
        <v>224</v>
      </c>
      <c r="P76" s="8">
        <v>2</v>
      </c>
      <c r="Q76" s="9"/>
    </row>
    <row r="77" spans="1:17" ht="15.75" customHeight="1" x14ac:dyDescent="0.25">
      <c r="A77" s="3" t="s">
        <v>91</v>
      </c>
      <c r="B77" s="24" t="s">
        <v>396</v>
      </c>
      <c r="C77" s="3" t="s">
        <v>325</v>
      </c>
      <c r="D77" s="3" t="s">
        <v>307</v>
      </c>
      <c r="E77" s="3" t="s">
        <v>92</v>
      </c>
      <c r="F77" s="5">
        <v>0</v>
      </c>
      <c r="G77" s="25">
        <v>0</v>
      </c>
      <c r="H77" s="25">
        <v>0</v>
      </c>
      <c r="I77" s="25">
        <v>26</v>
      </c>
      <c r="J77" s="25">
        <v>26</v>
      </c>
      <c r="K77" s="5"/>
      <c r="L77" s="5"/>
      <c r="M77" s="5">
        <f t="shared" si="1"/>
        <v>52</v>
      </c>
      <c r="N77" s="10" t="s">
        <v>282</v>
      </c>
      <c r="O77" s="13" t="s">
        <v>224</v>
      </c>
      <c r="P77" s="8">
        <v>2</v>
      </c>
      <c r="Q77" s="9"/>
    </row>
    <row r="78" spans="1:17" ht="15.75" customHeight="1" x14ac:dyDescent="0.25">
      <c r="A78" s="3" t="s">
        <v>93</v>
      </c>
      <c r="B78" s="24" t="s">
        <v>397</v>
      </c>
      <c r="C78" s="3" t="s">
        <v>326</v>
      </c>
      <c r="D78" s="3" t="s">
        <v>311</v>
      </c>
      <c r="E78" s="3" t="s">
        <v>94</v>
      </c>
      <c r="F78" s="5">
        <v>0</v>
      </c>
      <c r="G78" s="25">
        <v>0</v>
      </c>
      <c r="H78" s="25">
        <v>0</v>
      </c>
      <c r="I78" s="25">
        <v>0</v>
      </c>
      <c r="J78" s="25">
        <v>11</v>
      </c>
      <c r="K78" s="5"/>
      <c r="L78" s="5"/>
      <c r="M78" s="5">
        <f t="shared" si="1"/>
        <v>11</v>
      </c>
      <c r="N78" s="9" t="s">
        <v>202</v>
      </c>
      <c r="O78" s="13" t="s">
        <v>224</v>
      </c>
      <c r="P78" s="8">
        <v>1</v>
      </c>
      <c r="Q78" s="9"/>
    </row>
    <row r="79" spans="1:17" ht="15.75" customHeight="1" x14ac:dyDescent="0.25">
      <c r="A79" s="3" t="s">
        <v>95</v>
      </c>
      <c r="B79" s="24" t="s">
        <v>398</v>
      </c>
      <c r="C79" s="3" t="s">
        <v>325</v>
      </c>
      <c r="D79" s="3" t="s">
        <v>310</v>
      </c>
      <c r="E79" s="3" t="s">
        <v>80</v>
      </c>
      <c r="F79" s="5">
        <v>0</v>
      </c>
      <c r="G79" s="25">
        <v>0</v>
      </c>
      <c r="H79" s="25">
        <v>0</v>
      </c>
      <c r="I79" s="25">
        <v>25</v>
      </c>
      <c r="J79" s="25">
        <v>26</v>
      </c>
      <c r="K79" s="5"/>
      <c r="L79" s="5"/>
      <c r="M79" s="5">
        <f t="shared" si="1"/>
        <v>51</v>
      </c>
      <c r="N79" s="14" t="s">
        <v>277</v>
      </c>
      <c r="O79" s="13" t="s">
        <v>224</v>
      </c>
      <c r="P79" s="8">
        <v>2</v>
      </c>
      <c r="Q79" s="9"/>
    </row>
    <row r="80" spans="1:17" ht="15.75" customHeight="1" x14ac:dyDescent="0.25">
      <c r="A80" s="3" t="s">
        <v>264</v>
      </c>
      <c r="B80" s="24" t="s">
        <v>399</v>
      </c>
      <c r="C80" s="3" t="s">
        <v>325</v>
      </c>
      <c r="D80" s="3" t="s">
        <v>308</v>
      </c>
      <c r="E80" s="3" t="s">
        <v>96</v>
      </c>
      <c r="F80" s="5">
        <v>0</v>
      </c>
      <c r="G80" s="25">
        <v>0</v>
      </c>
      <c r="H80" s="25">
        <v>0</v>
      </c>
      <c r="I80" s="25">
        <v>0</v>
      </c>
      <c r="J80" s="25">
        <v>17</v>
      </c>
      <c r="K80" s="5"/>
      <c r="L80" s="5"/>
      <c r="M80" s="5">
        <f t="shared" si="1"/>
        <v>17</v>
      </c>
      <c r="N80" s="9" t="s">
        <v>274</v>
      </c>
      <c r="O80" s="13" t="s">
        <v>224</v>
      </c>
      <c r="P80" s="8">
        <v>2</v>
      </c>
      <c r="Q80" s="9"/>
    </row>
    <row r="81" spans="1:17" ht="15.75" customHeight="1" x14ac:dyDescent="0.25">
      <c r="A81" s="3" t="s">
        <v>97</v>
      </c>
      <c r="B81" s="24" t="s">
        <v>400</v>
      </c>
      <c r="C81" s="3" t="s">
        <v>326</v>
      </c>
      <c r="D81" s="3" t="s">
        <v>311</v>
      </c>
      <c r="E81" s="3" t="s">
        <v>98</v>
      </c>
      <c r="F81" s="5">
        <v>0</v>
      </c>
      <c r="G81" s="25">
        <v>0</v>
      </c>
      <c r="H81" s="25">
        <v>0</v>
      </c>
      <c r="I81" s="25">
        <v>0</v>
      </c>
      <c r="J81" s="25">
        <v>19</v>
      </c>
      <c r="K81" s="5"/>
      <c r="L81" s="5"/>
      <c r="M81" s="5">
        <f t="shared" si="1"/>
        <v>19</v>
      </c>
      <c r="N81" s="10" t="s">
        <v>280</v>
      </c>
      <c r="O81" s="13" t="s">
        <v>224</v>
      </c>
      <c r="P81" s="8">
        <v>3</v>
      </c>
      <c r="Q81" s="9"/>
    </row>
    <row r="82" spans="1:17" ht="15.75" customHeight="1" x14ac:dyDescent="0.25">
      <c r="A82" s="3" t="s">
        <v>265</v>
      </c>
      <c r="B82" s="24" t="s">
        <v>401</v>
      </c>
      <c r="C82" s="3" t="s">
        <v>326</v>
      </c>
      <c r="D82" s="3" t="s">
        <v>310</v>
      </c>
      <c r="E82" s="3" t="s">
        <v>266</v>
      </c>
      <c r="F82" s="5"/>
      <c r="G82" s="25"/>
      <c r="H82" s="25"/>
      <c r="I82" s="25"/>
      <c r="J82" s="25">
        <v>8</v>
      </c>
      <c r="K82" s="5"/>
      <c r="L82" s="5"/>
      <c r="M82" s="5">
        <f t="shared" si="1"/>
        <v>8</v>
      </c>
      <c r="N82" s="9" t="s">
        <v>203</v>
      </c>
      <c r="O82" s="13" t="s">
        <v>224</v>
      </c>
      <c r="P82" s="8">
        <v>1</v>
      </c>
      <c r="Q82" s="9"/>
    </row>
    <row r="83" spans="1:17" ht="15.75" customHeight="1" x14ac:dyDescent="0.25">
      <c r="A83" s="3" t="s">
        <v>99</v>
      </c>
      <c r="B83" s="24" t="s">
        <v>402</v>
      </c>
      <c r="C83" s="3" t="s">
        <v>326</v>
      </c>
      <c r="D83" s="3" t="s">
        <v>305</v>
      </c>
      <c r="E83" s="3" t="s">
        <v>100</v>
      </c>
      <c r="F83" s="5">
        <v>0</v>
      </c>
      <c r="G83" s="25">
        <v>0</v>
      </c>
      <c r="H83" s="25">
        <v>0</v>
      </c>
      <c r="I83" s="25">
        <v>0</v>
      </c>
      <c r="J83" s="25">
        <v>0</v>
      </c>
      <c r="K83" s="5">
        <v>18.5</v>
      </c>
      <c r="L83" s="5"/>
      <c r="M83" s="5">
        <f t="shared" si="1"/>
        <v>18.5</v>
      </c>
      <c r="N83" s="9" t="s">
        <v>204</v>
      </c>
      <c r="O83" s="13" t="s">
        <v>224</v>
      </c>
      <c r="P83" s="8">
        <v>2</v>
      </c>
      <c r="Q83" s="9"/>
    </row>
    <row r="84" spans="1:17" ht="15.75" customHeight="1" x14ac:dyDescent="0.25">
      <c r="A84" s="3"/>
      <c r="B84" s="24" t="s">
        <v>403</v>
      </c>
      <c r="C84" s="3" t="s">
        <v>325</v>
      </c>
      <c r="D84" s="3" t="s">
        <v>322</v>
      </c>
      <c r="E84" s="3" t="s">
        <v>139</v>
      </c>
      <c r="F84" s="26">
        <v>0</v>
      </c>
      <c r="G84" s="25">
        <v>0</v>
      </c>
      <c r="H84" s="25">
        <v>0</v>
      </c>
      <c r="I84" s="25">
        <v>19.5</v>
      </c>
      <c r="J84" s="25">
        <v>26</v>
      </c>
      <c r="K84" s="5"/>
      <c r="L84" s="5"/>
      <c r="M84" s="5">
        <f t="shared" si="1"/>
        <v>45.5</v>
      </c>
      <c r="N84" s="9" t="s">
        <v>278</v>
      </c>
      <c r="O84" s="13"/>
      <c r="P84" s="8"/>
      <c r="Q84" s="9"/>
    </row>
    <row r="85" spans="1:17" ht="15.75" customHeight="1" x14ac:dyDescent="0.25">
      <c r="A85" s="3" t="s">
        <v>101</v>
      </c>
      <c r="B85" s="24" t="s">
        <v>404</v>
      </c>
      <c r="C85" s="3" t="s">
        <v>325</v>
      </c>
      <c r="D85" s="3" t="s">
        <v>311</v>
      </c>
      <c r="E85" s="3" t="s">
        <v>67</v>
      </c>
      <c r="F85" s="5">
        <v>0</v>
      </c>
      <c r="G85" s="25">
        <v>0</v>
      </c>
      <c r="H85" s="25">
        <v>0</v>
      </c>
      <c r="I85" s="25">
        <v>0</v>
      </c>
      <c r="J85" s="25">
        <v>13</v>
      </c>
      <c r="K85" s="5"/>
      <c r="L85" s="5"/>
      <c r="M85" s="5">
        <f t="shared" si="1"/>
        <v>13</v>
      </c>
      <c r="N85" s="10" t="s">
        <v>278</v>
      </c>
      <c r="O85" s="13" t="s">
        <v>224</v>
      </c>
      <c r="P85" s="8">
        <v>2</v>
      </c>
      <c r="Q85" s="9"/>
    </row>
    <row r="86" spans="1:17" ht="15.75" customHeight="1" x14ac:dyDescent="0.25">
      <c r="A86" s="3" t="s">
        <v>102</v>
      </c>
      <c r="B86" s="24" t="s">
        <v>405</v>
      </c>
      <c r="C86" s="3" t="s">
        <v>325</v>
      </c>
      <c r="D86" s="3" t="s">
        <v>307</v>
      </c>
      <c r="E86" s="3" t="s">
        <v>103</v>
      </c>
      <c r="F86" s="5">
        <v>0</v>
      </c>
      <c r="G86" s="25">
        <v>0</v>
      </c>
      <c r="H86" s="25">
        <v>0</v>
      </c>
      <c r="I86" s="25">
        <v>0</v>
      </c>
      <c r="J86" s="25">
        <v>20</v>
      </c>
      <c r="K86" s="5"/>
      <c r="L86" s="5"/>
      <c r="M86" s="5">
        <f t="shared" si="1"/>
        <v>20</v>
      </c>
      <c r="N86" s="10" t="s">
        <v>278</v>
      </c>
      <c r="O86" s="13" t="s">
        <v>224</v>
      </c>
      <c r="P86" s="8">
        <v>2</v>
      </c>
      <c r="Q86" s="9"/>
    </row>
    <row r="87" spans="1:17" ht="15.75" customHeight="1" x14ac:dyDescent="0.25">
      <c r="A87" s="3" t="s">
        <v>104</v>
      </c>
      <c r="B87" s="24" t="s">
        <v>406</v>
      </c>
      <c r="C87" s="3" t="s">
        <v>325</v>
      </c>
      <c r="D87" s="3" t="s">
        <v>313</v>
      </c>
      <c r="E87" s="3" t="s">
        <v>50</v>
      </c>
      <c r="F87" s="5">
        <v>0</v>
      </c>
      <c r="G87" s="25">
        <v>0</v>
      </c>
      <c r="H87" s="25">
        <v>0</v>
      </c>
      <c r="I87" s="25">
        <v>0</v>
      </c>
      <c r="J87" s="25">
        <v>11</v>
      </c>
      <c r="K87" s="5"/>
      <c r="L87" s="5"/>
      <c r="M87" s="5">
        <f t="shared" si="1"/>
        <v>11</v>
      </c>
      <c r="N87" s="9" t="s">
        <v>203</v>
      </c>
      <c r="O87" s="13" t="s">
        <v>224</v>
      </c>
      <c r="P87" s="8">
        <v>1</v>
      </c>
      <c r="Q87" s="9"/>
    </row>
    <row r="88" spans="1:17" ht="15.75" customHeight="1" x14ac:dyDescent="0.25">
      <c r="A88" s="3" t="s">
        <v>105</v>
      </c>
      <c r="B88" s="24" t="s">
        <v>407</v>
      </c>
      <c r="C88" s="3" t="s">
        <v>325</v>
      </c>
      <c r="D88" s="3" t="s">
        <v>312</v>
      </c>
      <c r="E88" s="3" t="s">
        <v>18</v>
      </c>
      <c r="F88" s="5">
        <v>0</v>
      </c>
      <c r="G88" s="25">
        <v>0</v>
      </c>
      <c r="H88" s="25">
        <v>0</v>
      </c>
      <c r="I88" s="25">
        <v>26</v>
      </c>
      <c r="J88" s="25">
        <v>26</v>
      </c>
      <c r="K88" s="26">
        <v>26</v>
      </c>
      <c r="L88" s="26"/>
      <c r="M88" s="5">
        <f t="shared" si="1"/>
        <v>78</v>
      </c>
      <c r="N88" s="9" t="s">
        <v>203</v>
      </c>
      <c r="O88" s="13" t="s">
        <v>224</v>
      </c>
      <c r="P88" s="8">
        <v>1</v>
      </c>
      <c r="Q88" s="9"/>
    </row>
    <row r="89" spans="1:17" ht="15.75" customHeight="1" x14ac:dyDescent="0.25">
      <c r="A89" s="3" t="s">
        <v>106</v>
      </c>
      <c r="B89" s="24" t="s">
        <v>408</v>
      </c>
      <c r="C89" s="3" t="s">
        <v>325</v>
      </c>
      <c r="D89" s="3" t="s">
        <v>308</v>
      </c>
      <c r="E89" s="3" t="s">
        <v>107</v>
      </c>
      <c r="F89" s="5">
        <v>0</v>
      </c>
      <c r="G89" s="25">
        <v>0</v>
      </c>
      <c r="H89" s="25">
        <v>0</v>
      </c>
      <c r="I89" s="25">
        <v>0</v>
      </c>
      <c r="J89" s="25">
        <v>12</v>
      </c>
      <c r="K89" s="5"/>
      <c r="L89" s="5"/>
      <c r="M89" s="5">
        <f t="shared" si="1"/>
        <v>12</v>
      </c>
      <c r="N89" s="10" t="s">
        <v>283</v>
      </c>
      <c r="O89" s="13" t="s">
        <v>224</v>
      </c>
      <c r="P89" s="8">
        <v>1</v>
      </c>
      <c r="Q89" s="9"/>
    </row>
    <row r="90" spans="1:17" ht="15.75" customHeight="1" x14ac:dyDescent="0.25">
      <c r="A90" s="3" t="s">
        <v>108</v>
      </c>
      <c r="B90" s="24" t="s">
        <v>409</v>
      </c>
      <c r="C90" s="3" t="s">
        <v>326</v>
      </c>
      <c r="D90" s="3" t="s">
        <v>309</v>
      </c>
      <c r="E90" s="3" t="s">
        <v>8</v>
      </c>
      <c r="F90" s="5">
        <v>0</v>
      </c>
      <c r="G90" s="25">
        <v>0</v>
      </c>
      <c r="H90" s="25">
        <v>0</v>
      </c>
      <c r="I90" s="25">
        <v>0</v>
      </c>
      <c r="J90" s="25">
        <v>-5</v>
      </c>
      <c r="K90" s="5"/>
      <c r="L90" s="5"/>
      <c r="M90" s="5">
        <f t="shared" si="1"/>
        <v>-5</v>
      </c>
      <c r="N90" s="9" t="s">
        <v>204</v>
      </c>
      <c r="O90" s="13" t="s">
        <v>224</v>
      </c>
      <c r="P90" s="8">
        <v>2</v>
      </c>
      <c r="Q90" s="9"/>
    </row>
    <row r="91" spans="1:17" ht="15.75" customHeight="1" x14ac:dyDescent="0.25">
      <c r="A91" s="3" t="s">
        <v>109</v>
      </c>
      <c r="B91" s="24" t="s">
        <v>410</v>
      </c>
      <c r="C91" s="3" t="s">
        <v>325</v>
      </c>
      <c r="D91" s="3" t="s">
        <v>311</v>
      </c>
      <c r="E91" s="3" t="s">
        <v>67</v>
      </c>
      <c r="F91" s="26">
        <v>0</v>
      </c>
      <c r="G91" s="25">
        <v>0</v>
      </c>
      <c r="H91" s="25">
        <v>7.5</v>
      </c>
      <c r="I91" s="25">
        <v>26</v>
      </c>
      <c r="J91" s="25">
        <v>26</v>
      </c>
      <c r="K91" s="25"/>
      <c r="L91" s="25"/>
      <c r="M91" s="5">
        <f t="shared" si="1"/>
        <v>59.5</v>
      </c>
      <c r="N91" s="10" t="s">
        <v>280</v>
      </c>
      <c r="O91" s="13" t="s">
        <v>224</v>
      </c>
      <c r="P91" s="8">
        <v>4</v>
      </c>
      <c r="Q91" s="9"/>
    </row>
    <row r="92" spans="1:17" ht="15.75" customHeight="1" x14ac:dyDescent="0.25">
      <c r="A92" s="3" t="s">
        <v>110</v>
      </c>
      <c r="B92" s="24" t="s">
        <v>411</v>
      </c>
      <c r="C92" s="3" t="s">
        <v>325</v>
      </c>
      <c r="D92" s="3" t="s">
        <v>304</v>
      </c>
      <c r="E92" s="3" t="s">
        <v>111</v>
      </c>
      <c r="F92" s="5">
        <v>0</v>
      </c>
      <c r="G92" s="25">
        <v>0</v>
      </c>
      <c r="H92" s="25">
        <v>0</v>
      </c>
      <c r="I92" s="25">
        <v>3</v>
      </c>
      <c r="J92" s="25">
        <v>20</v>
      </c>
      <c r="K92" s="5"/>
      <c r="L92" s="5"/>
      <c r="M92" s="5">
        <f t="shared" si="1"/>
        <v>23</v>
      </c>
      <c r="N92" s="10" t="s">
        <v>276</v>
      </c>
      <c r="O92" s="13" t="s">
        <v>224</v>
      </c>
      <c r="P92" s="8">
        <v>2</v>
      </c>
      <c r="Q92" s="9"/>
    </row>
    <row r="93" spans="1:17" ht="15.75" customHeight="1" x14ac:dyDescent="0.25">
      <c r="A93" s="3" t="s">
        <v>112</v>
      </c>
      <c r="B93" s="24" t="s">
        <v>412</v>
      </c>
      <c r="C93" s="3" t="s">
        <v>325</v>
      </c>
      <c r="D93" s="3" t="s">
        <v>309</v>
      </c>
      <c r="E93" s="3" t="s">
        <v>113</v>
      </c>
      <c r="F93" s="5">
        <v>0</v>
      </c>
      <c r="G93" s="25">
        <v>0</v>
      </c>
      <c r="H93" s="25">
        <v>0</v>
      </c>
      <c r="I93" s="25">
        <v>18</v>
      </c>
      <c r="J93" s="25">
        <v>26</v>
      </c>
      <c r="K93" s="5"/>
      <c r="L93" s="5"/>
      <c r="M93" s="5">
        <f t="shared" si="1"/>
        <v>44</v>
      </c>
      <c r="N93" s="10" t="s">
        <v>283</v>
      </c>
      <c r="O93" s="13" t="s">
        <v>224</v>
      </c>
      <c r="P93" s="8">
        <v>2</v>
      </c>
      <c r="Q93" s="9"/>
    </row>
    <row r="94" spans="1:17" ht="15.75" customHeight="1" x14ac:dyDescent="0.25">
      <c r="A94" s="3" t="s">
        <v>114</v>
      </c>
      <c r="B94" s="24" t="s">
        <v>413</v>
      </c>
      <c r="C94" s="3" t="s">
        <v>325</v>
      </c>
      <c r="D94" s="3" t="s">
        <v>303</v>
      </c>
      <c r="E94" s="3" t="s">
        <v>58</v>
      </c>
      <c r="F94" s="5">
        <v>0</v>
      </c>
      <c r="G94" s="25">
        <v>0</v>
      </c>
      <c r="H94" s="25">
        <v>0</v>
      </c>
      <c r="I94" s="25">
        <v>12</v>
      </c>
      <c r="J94" s="25">
        <v>26</v>
      </c>
      <c r="K94" s="25"/>
      <c r="L94" s="25"/>
      <c r="M94" s="5">
        <f t="shared" si="1"/>
        <v>38</v>
      </c>
      <c r="N94" s="10" t="s">
        <v>281</v>
      </c>
      <c r="O94" s="13" t="s">
        <v>224</v>
      </c>
      <c r="P94" s="8">
        <v>2</v>
      </c>
      <c r="Q94" s="9"/>
    </row>
    <row r="95" spans="1:17" ht="15.75" customHeight="1" x14ac:dyDescent="0.25">
      <c r="A95" s="3" t="s">
        <v>272</v>
      </c>
      <c r="B95" s="24" t="s">
        <v>414</v>
      </c>
      <c r="C95" s="3" t="s">
        <v>324</v>
      </c>
      <c r="D95" s="3" t="s">
        <v>305</v>
      </c>
      <c r="E95" s="3" t="s">
        <v>273</v>
      </c>
      <c r="F95" s="5">
        <v>0</v>
      </c>
      <c r="G95" s="25">
        <v>0</v>
      </c>
      <c r="H95" s="25">
        <v>0</v>
      </c>
      <c r="I95" s="25">
        <v>0</v>
      </c>
      <c r="J95" s="25">
        <v>0</v>
      </c>
      <c r="K95" s="5">
        <v>9</v>
      </c>
      <c r="L95" s="5"/>
      <c r="M95" s="5">
        <f t="shared" si="1"/>
        <v>9</v>
      </c>
      <c r="N95" s="10" t="s">
        <v>281</v>
      </c>
      <c r="O95" s="13"/>
      <c r="P95" s="8"/>
      <c r="Q95" s="9"/>
    </row>
    <row r="96" spans="1:17" ht="15.75" customHeight="1" x14ac:dyDescent="0.25">
      <c r="A96" s="3" t="s">
        <v>115</v>
      </c>
      <c r="B96" s="24" t="s">
        <v>415</v>
      </c>
      <c r="C96" s="3" t="s">
        <v>325</v>
      </c>
      <c r="D96" s="3" t="s">
        <v>309</v>
      </c>
      <c r="E96" s="3" t="s">
        <v>116</v>
      </c>
      <c r="F96" s="5">
        <v>0</v>
      </c>
      <c r="G96" s="25">
        <v>0</v>
      </c>
      <c r="H96" s="25">
        <v>0</v>
      </c>
      <c r="I96" s="25">
        <v>21.5</v>
      </c>
      <c r="J96" s="25">
        <v>26</v>
      </c>
      <c r="K96" s="5"/>
      <c r="L96" s="5"/>
      <c r="M96" s="5">
        <f t="shared" si="1"/>
        <v>47.5</v>
      </c>
      <c r="N96" s="10" t="s">
        <v>279</v>
      </c>
      <c r="O96" s="13" t="s">
        <v>224</v>
      </c>
      <c r="P96" s="8">
        <v>2</v>
      </c>
      <c r="Q96" s="9"/>
    </row>
    <row r="97" spans="1:17" ht="15.75" customHeight="1" x14ac:dyDescent="0.25">
      <c r="A97" s="3" t="s">
        <v>117</v>
      </c>
      <c r="B97" s="24" t="s">
        <v>416</v>
      </c>
      <c r="C97" s="4" t="s">
        <v>324</v>
      </c>
      <c r="D97" s="4" t="s">
        <v>313</v>
      </c>
      <c r="E97" s="3" t="s">
        <v>118</v>
      </c>
      <c r="F97" s="5">
        <v>0</v>
      </c>
      <c r="G97" s="25">
        <v>0</v>
      </c>
      <c r="H97" s="25">
        <v>0</v>
      </c>
      <c r="I97" s="25">
        <v>1</v>
      </c>
      <c r="J97" s="25">
        <v>26</v>
      </c>
      <c r="K97" s="5"/>
      <c r="L97" s="5"/>
      <c r="M97" s="5">
        <f t="shared" si="1"/>
        <v>27</v>
      </c>
      <c r="N97" s="10" t="s">
        <v>285</v>
      </c>
      <c r="O97" s="13" t="s">
        <v>224</v>
      </c>
      <c r="P97" s="8">
        <v>2</v>
      </c>
      <c r="Q97" s="9"/>
    </row>
    <row r="98" spans="1:17" ht="15.75" customHeight="1" x14ac:dyDescent="0.25">
      <c r="A98" s="3" t="s">
        <v>119</v>
      </c>
      <c r="B98" s="24" t="s">
        <v>417</v>
      </c>
      <c r="C98" s="3" t="s">
        <v>326</v>
      </c>
      <c r="D98" s="3" t="s">
        <v>313</v>
      </c>
      <c r="E98" s="3" t="s">
        <v>120</v>
      </c>
      <c r="F98" s="26">
        <v>0</v>
      </c>
      <c r="G98" s="25">
        <v>0</v>
      </c>
      <c r="H98" s="25">
        <v>0</v>
      </c>
      <c r="I98" s="25">
        <v>1</v>
      </c>
      <c r="J98" s="25">
        <v>26</v>
      </c>
      <c r="K98" s="26"/>
      <c r="L98" s="26"/>
      <c r="M98" s="5">
        <f t="shared" si="1"/>
        <v>27</v>
      </c>
      <c r="N98" s="9" t="s">
        <v>216</v>
      </c>
      <c r="O98" s="13" t="s">
        <v>224</v>
      </c>
      <c r="P98" s="8">
        <v>2</v>
      </c>
      <c r="Q98" s="9"/>
    </row>
    <row r="99" spans="1:17" ht="15.75" customHeight="1" x14ac:dyDescent="0.25">
      <c r="A99" s="3" t="s">
        <v>121</v>
      </c>
      <c r="B99" s="24" t="s">
        <v>418</v>
      </c>
      <c r="C99" s="3" t="s">
        <v>325</v>
      </c>
      <c r="D99" s="3" t="s">
        <v>303</v>
      </c>
      <c r="E99" s="3" t="s">
        <v>16</v>
      </c>
      <c r="F99" s="5">
        <v>0</v>
      </c>
      <c r="G99" s="25">
        <v>0</v>
      </c>
      <c r="H99" s="25">
        <v>0</v>
      </c>
      <c r="I99" s="25">
        <v>0</v>
      </c>
      <c r="J99" s="25">
        <v>13</v>
      </c>
      <c r="K99" s="5"/>
      <c r="L99" s="5"/>
      <c r="M99" s="5">
        <f t="shared" si="1"/>
        <v>13</v>
      </c>
      <c r="N99" s="10" t="s">
        <v>284</v>
      </c>
      <c r="O99" s="13" t="s">
        <v>224</v>
      </c>
      <c r="P99" s="8">
        <v>2</v>
      </c>
      <c r="Q99" s="9"/>
    </row>
    <row r="100" spans="1:17" ht="15.75" customHeight="1" x14ac:dyDescent="0.25">
      <c r="A100" s="3" t="s">
        <v>122</v>
      </c>
      <c r="B100" s="24" t="s">
        <v>419</v>
      </c>
      <c r="C100" s="3" t="s">
        <v>326</v>
      </c>
      <c r="D100" s="3" t="s">
        <v>304</v>
      </c>
      <c r="E100" s="3" t="s">
        <v>35</v>
      </c>
      <c r="F100" s="5">
        <v>0</v>
      </c>
      <c r="G100" s="25">
        <v>0</v>
      </c>
      <c r="H100" s="25">
        <v>0</v>
      </c>
      <c r="I100" s="25">
        <v>0</v>
      </c>
      <c r="J100" s="25">
        <v>19</v>
      </c>
      <c r="K100" s="5"/>
      <c r="L100" s="5"/>
      <c r="M100" s="5">
        <f t="shared" si="1"/>
        <v>19</v>
      </c>
      <c r="N100" s="9" t="s">
        <v>207</v>
      </c>
      <c r="O100" s="13" t="s">
        <v>224</v>
      </c>
      <c r="P100" s="8">
        <v>2</v>
      </c>
      <c r="Q100" s="9"/>
    </row>
    <row r="101" spans="1:17" ht="15.75" customHeight="1" x14ac:dyDescent="0.25">
      <c r="A101" s="3" t="s">
        <v>123</v>
      </c>
      <c r="B101" s="24" t="s">
        <v>420</v>
      </c>
      <c r="C101" s="3" t="s">
        <v>325</v>
      </c>
      <c r="D101" s="3" t="s">
        <v>304</v>
      </c>
      <c r="E101" s="3" t="s">
        <v>124</v>
      </c>
      <c r="F101" s="5">
        <v>0</v>
      </c>
      <c r="G101" s="25">
        <v>0</v>
      </c>
      <c r="H101" s="25">
        <v>0</v>
      </c>
      <c r="I101" s="25">
        <v>0</v>
      </c>
      <c r="J101" s="25">
        <v>14</v>
      </c>
      <c r="K101" s="5"/>
      <c r="L101" s="5"/>
      <c r="M101" s="5">
        <f t="shared" si="1"/>
        <v>14</v>
      </c>
      <c r="N101" s="9" t="s">
        <v>207</v>
      </c>
      <c r="O101" s="13" t="s">
        <v>224</v>
      </c>
      <c r="P101" s="8">
        <v>1</v>
      </c>
      <c r="Q101" s="9"/>
    </row>
    <row r="102" spans="1:17" ht="15.75" customHeight="1" x14ac:dyDescent="0.25">
      <c r="A102" s="3" t="s">
        <v>125</v>
      </c>
      <c r="B102" s="24" t="s">
        <v>421</v>
      </c>
      <c r="C102" s="3" t="s">
        <v>325</v>
      </c>
      <c r="D102" s="3" t="s">
        <v>304</v>
      </c>
      <c r="E102" s="3" t="s">
        <v>124</v>
      </c>
      <c r="F102" s="5">
        <v>0</v>
      </c>
      <c r="G102" s="25">
        <v>0</v>
      </c>
      <c r="H102" s="25">
        <v>0</v>
      </c>
      <c r="I102" s="25">
        <v>8</v>
      </c>
      <c r="J102" s="25">
        <v>26</v>
      </c>
      <c r="K102" s="5"/>
      <c r="L102" s="5"/>
      <c r="M102" s="5">
        <f t="shared" si="1"/>
        <v>34</v>
      </c>
      <c r="N102" s="9" t="s">
        <v>216</v>
      </c>
      <c r="O102" s="13" t="s">
        <v>224</v>
      </c>
      <c r="P102" s="8">
        <v>2</v>
      </c>
      <c r="Q102" s="9"/>
    </row>
    <row r="103" spans="1:17" ht="15.75" customHeight="1" x14ac:dyDescent="0.25">
      <c r="A103" s="3" t="s">
        <v>126</v>
      </c>
      <c r="B103" s="24" t="s">
        <v>422</v>
      </c>
      <c r="C103" s="3" t="s">
        <v>325</v>
      </c>
      <c r="D103" s="3" t="s">
        <v>307</v>
      </c>
      <c r="E103" s="3" t="s">
        <v>49</v>
      </c>
      <c r="F103" s="5">
        <v>0</v>
      </c>
      <c r="G103" s="25">
        <v>0</v>
      </c>
      <c r="H103" s="25">
        <v>0</v>
      </c>
      <c r="I103" s="25">
        <v>3.5</v>
      </c>
      <c r="J103" s="25">
        <v>26</v>
      </c>
      <c r="K103" s="5"/>
      <c r="L103" s="5"/>
      <c r="M103" s="5">
        <f t="shared" si="1"/>
        <v>29.5</v>
      </c>
      <c r="N103" s="14" t="s">
        <v>277</v>
      </c>
      <c r="O103" s="13" t="s">
        <v>224</v>
      </c>
      <c r="P103" s="8">
        <v>4</v>
      </c>
      <c r="Q103" s="9"/>
    </row>
    <row r="104" spans="1:17" ht="15.75" customHeight="1" x14ac:dyDescent="0.25">
      <c r="A104" s="3" t="s">
        <v>127</v>
      </c>
      <c r="B104" s="24" t="s">
        <v>423</v>
      </c>
      <c r="C104" s="3" t="s">
        <v>325</v>
      </c>
      <c r="D104" s="3" t="s">
        <v>310</v>
      </c>
      <c r="E104" s="3" t="s">
        <v>320</v>
      </c>
      <c r="F104" s="5">
        <v>0</v>
      </c>
      <c r="G104" s="25">
        <v>8</v>
      </c>
      <c r="H104" s="25">
        <v>26</v>
      </c>
      <c r="I104" s="25">
        <v>26</v>
      </c>
      <c r="J104" s="25">
        <v>26</v>
      </c>
      <c r="K104" s="5"/>
      <c r="L104" s="5"/>
      <c r="M104" s="5">
        <f t="shared" si="1"/>
        <v>86</v>
      </c>
      <c r="N104" s="9" t="s">
        <v>274</v>
      </c>
      <c r="O104" s="13" t="s">
        <v>224</v>
      </c>
      <c r="P104" s="8">
        <v>2</v>
      </c>
      <c r="Q104" s="9"/>
    </row>
    <row r="105" spans="1:17" ht="15.75" customHeight="1" x14ac:dyDescent="0.25">
      <c r="A105" s="3" t="s">
        <v>128</v>
      </c>
      <c r="B105" s="24" t="s">
        <v>424</v>
      </c>
      <c r="C105" s="3" t="s">
        <v>326</v>
      </c>
      <c r="D105" s="3" t="s">
        <v>310</v>
      </c>
      <c r="E105" s="3" t="s">
        <v>129</v>
      </c>
      <c r="F105" s="5">
        <v>0</v>
      </c>
      <c r="G105" s="25">
        <v>0</v>
      </c>
      <c r="H105" s="25">
        <v>0</v>
      </c>
      <c r="I105" s="25">
        <v>0</v>
      </c>
      <c r="J105" s="25">
        <v>16</v>
      </c>
      <c r="K105" s="5"/>
      <c r="L105" s="5"/>
      <c r="M105" s="5">
        <f t="shared" si="1"/>
        <v>16</v>
      </c>
      <c r="N105" s="9" t="s">
        <v>204</v>
      </c>
      <c r="O105" s="13" t="s">
        <v>224</v>
      </c>
      <c r="P105" s="8">
        <v>3</v>
      </c>
      <c r="Q105" s="9"/>
    </row>
    <row r="106" spans="1:17" ht="15.75" customHeight="1" x14ac:dyDescent="0.25">
      <c r="A106" s="3" t="s">
        <v>208</v>
      </c>
      <c r="B106" s="24" t="s">
        <v>425</v>
      </c>
      <c r="C106" s="3" t="s">
        <v>325</v>
      </c>
      <c r="D106" s="3" t="s">
        <v>306</v>
      </c>
      <c r="E106" s="3" t="s">
        <v>178</v>
      </c>
      <c r="F106" s="5">
        <v>0</v>
      </c>
      <c r="G106" s="25">
        <v>0</v>
      </c>
      <c r="H106" s="25">
        <v>0</v>
      </c>
      <c r="I106" s="25">
        <v>0</v>
      </c>
      <c r="J106" s="25">
        <v>5</v>
      </c>
      <c r="K106" s="5">
        <v>20</v>
      </c>
      <c r="L106" s="5"/>
      <c r="M106" s="5">
        <f t="shared" si="1"/>
        <v>25</v>
      </c>
      <c r="N106" s="14" t="s">
        <v>277</v>
      </c>
      <c r="O106" s="13" t="s">
        <v>254</v>
      </c>
      <c r="P106" s="8">
        <v>1</v>
      </c>
      <c r="Q106" s="9"/>
    </row>
    <row r="107" spans="1:17" ht="15.75" customHeight="1" x14ac:dyDescent="0.25">
      <c r="A107" s="3"/>
      <c r="B107" s="24" t="s">
        <v>426</v>
      </c>
      <c r="C107" s="16" t="s">
        <v>325</v>
      </c>
      <c r="D107" s="16" t="s">
        <v>313</v>
      </c>
      <c r="E107" s="3" t="s">
        <v>489</v>
      </c>
      <c r="F107" s="5"/>
      <c r="G107" s="25"/>
      <c r="H107" s="25"/>
      <c r="I107" s="25"/>
      <c r="J107" s="25">
        <v>0</v>
      </c>
      <c r="K107" s="5"/>
      <c r="L107" s="5"/>
      <c r="M107" s="5">
        <f t="shared" si="1"/>
        <v>0</v>
      </c>
      <c r="N107" s="10" t="s">
        <v>279</v>
      </c>
      <c r="O107" s="13"/>
      <c r="P107" s="8"/>
      <c r="Q107" s="9"/>
    </row>
    <row r="108" spans="1:17" ht="15.75" customHeight="1" x14ac:dyDescent="0.25">
      <c r="A108" s="3" t="s">
        <v>130</v>
      </c>
      <c r="B108" s="24" t="s">
        <v>427</v>
      </c>
      <c r="C108" s="3" t="s">
        <v>325</v>
      </c>
      <c r="D108" s="3" t="s">
        <v>303</v>
      </c>
      <c r="E108" s="3" t="s">
        <v>58</v>
      </c>
      <c r="F108" s="26">
        <v>0</v>
      </c>
      <c r="G108" s="25">
        <v>0</v>
      </c>
      <c r="H108" s="25">
        <v>12</v>
      </c>
      <c r="I108" s="25">
        <v>26</v>
      </c>
      <c r="J108" s="25">
        <v>26</v>
      </c>
      <c r="K108" s="25"/>
      <c r="L108" s="25"/>
      <c r="M108" s="5">
        <f t="shared" si="1"/>
        <v>64</v>
      </c>
      <c r="N108" s="10" t="s">
        <v>285</v>
      </c>
      <c r="O108" s="13" t="s">
        <v>224</v>
      </c>
      <c r="P108" s="8">
        <v>2</v>
      </c>
      <c r="Q108" s="9"/>
    </row>
    <row r="109" spans="1:17" ht="15.75" customHeight="1" x14ac:dyDescent="0.25">
      <c r="A109" s="3" t="s">
        <v>267</v>
      </c>
      <c r="B109" s="24" t="s">
        <v>428</v>
      </c>
      <c r="C109" s="3" t="s">
        <v>326</v>
      </c>
      <c r="D109" s="3" t="s">
        <v>305</v>
      </c>
      <c r="E109" s="3" t="s">
        <v>78</v>
      </c>
      <c r="F109" s="26">
        <v>0</v>
      </c>
      <c r="G109" s="25">
        <v>0</v>
      </c>
      <c r="H109" s="25">
        <v>0</v>
      </c>
      <c r="I109" s="25">
        <v>0</v>
      </c>
      <c r="J109" s="25">
        <v>6</v>
      </c>
      <c r="K109" s="26">
        <v>15</v>
      </c>
      <c r="L109" s="26"/>
      <c r="M109" s="5">
        <f t="shared" si="1"/>
        <v>21</v>
      </c>
      <c r="N109" s="9" t="s">
        <v>204</v>
      </c>
      <c r="O109" s="13" t="s">
        <v>214</v>
      </c>
      <c r="P109" s="8">
        <v>1</v>
      </c>
      <c r="Q109" s="9"/>
    </row>
    <row r="110" spans="1:17" ht="15.75" customHeight="1" x14ac:dyDescent="0.25">
      <c r="A110" s="3" t="s">
        <v>230</v>
      </c>
      <c r="B110" s="24" t="s">
        <v>429</v>
      </c>
      <c r="C110" s="3" t="s">
        <v>326</v>
      </c>
      <c r="D110" s="3" t="s">
        <v>306</v>
      </c>
      <c r="E110" s="3" t="s">
        <v>237</v>
      </c>
      <c r="F110" s="26">
        <v>0</v>
      </c>
      <c r="G110" s="25">
        <v>0</v>
      </c>
      <c r="H110" s="25">
        <v>0</v>
      </c>
      <c r="I110" s="25">
        <v>0</v>
      </c>
      <c r="J110" s="25">
        <v>0</v>
      </c>
      <c r="K110" s="5"/>
      <c r="L110" s="5"/>
      <c r="M110" s="5">
        <f t="shared" si="1"/>
        <v>0</v>
      </c>
      <c r="N110" s="10" t="s">
        <v>288</v>
      </c>
      <c r="O110" s="13" t="s">
        <v>224</v>
      </c>
      <c r="P110" s="8">
        <v>1</v>
      </c>
      <c r="Q110" s="9"/>
    </row>
    <row r="111" spans="1:17" ht="15.75" customHeight="1" x14ac:dyDescent="0.25">
      <c r="A111" s="3" t="s">
        <v>294</v>
      </c>
      <c r="B111" s="24" t="s">
        <v>430</v>
      </c>
      <c r="C111" s="3" t="s">
        <v>325</v>
      </c>
      <c r="D111" s="3" t="s">
        <v>306</v>
      </c>
      <c r="E111" s="3" t="s">
        <v>20</v>
      </c>
      <c r="F111" s="26"/>
      <c r="G111" s="25"/>
      <c r="H111" s="25"/>
      <c r="I111" s="25"/>
      <c r="J111" s="25">
        <v>2</v>
      </c>
      <c r="K111" s="5"/>
      <c r="L111" s="5"/>
      <c r="M111" s="5">
        <f t="shared" si="1"/>
        <v>2</v>
      </c>
      <c r="N111" s="10" t="s">
        <v>282</v>
      </c>
      <c r="O111" s="13"/>
      <c r="P111" s="8"/>
      <c r="Q111" s="9"/>
    </row>
    <row r="112" spans="1:17" ht="15.75" customHeight="1" x14ac:dyDescent="0.25">
      <c r="A112" s="3" t="s">
        <v>131</v>
      </c>
      <c r="B112" s="24" t="s">
        <v>431</v>
      </c>
      <c r="C112" s="3" t="s">
        <v>325</v>
      </c>
      <c r="D112" s="3" t="s">
        <v>306</v>
      </c>
      <c r="E112" s="3" t="s">
        <v>132</v>
      </c>
      <c r="F112" s="5">
        <v>0</v>
      </c>
      <c r="G112" s="25">
        <v>0</v>
      </c>
      <c r="H112" s="25">
        <v>0</v>
      </c>
      <c r="I112" s="25">
        <v>13</v>
      </c>
      <c r="J112" s="25">
        <v>20</v>
      </c>
      <c r="K112" s="5"/>
      <c r="L112" s="5"/>
      <c r="M112" s="5">
        <f t="shared" si="1"/>
        <v>33</v>
      </c>
      <c r="N112" s="10" t="s">
        <v>279</v>
      </c>
      <c r="O112" s="13" t="s">
        <v>224</v>
      </c>
      <c r="P112" s="8">
        <v>2</v>
      </c>
      <c r="Q112" s="9"/>
    </row>
    <row r="113" spans="1:17" ht="15.75" customHeight="1" x14ac:dyDescent="0.25">
      <c r="A113" s="3" t="s">
        <v>133</v>
      </c>
      <c r="B113" s="24" t="s">
        <v>432</v>
      </c>
      <c r="C113" s="3" t="s">
        <v>325</v>
      </c>
      <c r="D113" s="3" t="s">
        <v>303</v>
      </c>
      <c r="E113" s="3" t="s">
        <v>134</v>
      </c>
      <c r="F113" s="5">
        <v>0</v>
      </c>
      <c r="G113" s="25">
        <v>0</v>
      </c>
      <c r="H113" s="25">
        <v>0</v>
      </c>
      <c r="I113" s="25">
        <v>0</v>
      </c>
      <c r="J113" s="25">
        <v>11.5</v>
      </c>
      <c r="K113" s="5"/>
      <c r="L113" s="5"/>
      <c r="M113" s="5">
        <f t="shared" si="1"/>
        <v>11.5</v>
      </c>
      <c r="N113" s="10" t="s">
        <v>278</v>
      </c>
      <c r="O113" s="13" t="s">
        <v>224</v>
      </c>
      <c r="P113" s="8">
        <v>3</v>
      </c>
      <c r="Q113" s="9"/>
    </row>
    <row r="114" spans="1:17" ht="15.75" customHeight="1" x14ac:dyDescent="0.25">
      <c r="A114" s="3" t="s">
        <v>135</v>
      </c>
      <c r="B114" s="24" t="s">
        <v>433</v>
      </c>
      <c r="C114" s="3" t="s">
        <v>325</v>
      </c>
      <c r="D114" s="3" t="s">
        <v>308</v>
      </c>
      <c r="E114" s="3" t="s">
        <v>136</v>
      </c>
      <c r="F114" s="5">
        <v>0</v>
      </c>
      <c r="G114" s="25">
        <v>0</v>
      </c>
      <c r="H114" s="25">
        <v>5</v>
      </c>
      <c r="I114" s="25">
        <v>26</v>
      </c>
      <c r="J114" s="25">
        <v>26</v>
      </c>
      <c r="K114" s="5"/>
      <c r="L114" s="5"/>
      <c r="M114" s="5">
        <f t="shared" si="1"/>
        <v>57</v>
      </c>
      <c r="N114" s="14" t="s">
        <v>277</v>
      </c>
      <c r="O114" s="13" t="s">
        <v>224</v>
      </c>
      <c r="P114" s="8">
        <v>3</v>
      </c>
      <c r="Q114" s="9"/>
    </row>
    <row r="115" spans="1:17" ht="15.75" customHeight="1" x14ac:dyDescent="0.25">
      <c r="A115" s="3" t="s">
        <v>225</v>
      </c>
      <c r="B115" s="24" t="s">
        <v>434</v>
      </c>
      <c r="C115" s="3" t="s">
        <v>324</v>
      </c>
      <c r="D115" s="3" t="s">
        <v>309</v>
      </c>
      <c r="E115" s="3" t="s">
        <v>8</v>
      </c>
      <c r="F115" s="5">
        <v>0</v>
      </c>
      <c r="G115" s="25">
        <v>0</v>
      </c>
      <c r="H115" s="25">
        <v>0</v>
      </c>
      <c r="I115" s="25">
        <v>0</v>
      </c>
      <c r="J115" s="25">
        <v>2</v>
      </c>
      <c r="K115" s="5"/>
      <c r="L115" s="5"/>
      <c r="M115" s="5">
        <f t="shared" si="1"/>
        <v>2</v>
      </c>
      <c r="N115" s="10" t="s">
        <v>281</v>
      </c>
      <c r="O115" s="13" t="s">
        <v>214</v>
      </c>
      <c r="P115" s="8">
        <v>1</v>
      </c>
      <c r="Q115" s="9"/>
    </row>
    <row r="116" spans="1:17" ht="15.75" customHeight="1" x14ac:dyDescent="0.25">
      <c r="A116" s="3" t="s">
        <v>137</v>
      </c>
      <c r="B116" s="24" t="s">
        <v>435</v>
      </c>
      <c r="C116" s="3" t="s">
        <v>326</v>
      </c>
      <c r="D116" s="3" t="s">
        <v>306</v>
      </c>
      <c r="E116" s="3" t="s">
        <v>20</v>
      </c>
      <c r="F116" s="5">
        <v>0</v>
      </c>
      <c r="G116" s="25">
        <v>0</v>
      </c>
      <c r="H116" s="25">
        <v>0</v>
      </c>
      <c r="I116" s="25">
        <v>0</v>
      </c>
      <c r="J116" s="25">
        <v>19</v>
      </c>
      <c r="K116" s="5"/>
      <c r="L116" s="5"/>
      <c r="M116" s="5">
        <f t="shared" si="1"/>
        <v>19</v>
      </c>
      <c r="N116" s="9" t="s">
        <v>204</v>
      </c>
      <c r="O116" s="13" t="s">
        <v>224</v>
      </c>
      <c r="P116" s="8">
        <v>1</v>
      </c>
      <c r="Q116" s="9"/>
    </row>
    <row r="117" spans="1:17" ht="15.75" customHeight="1" x14ac:dyDescent="0.25">
      <c r="A117" s="3" t="s">
        <v>268</v>
      </c>
      <c r="B117" s="24" t="s">
        <v>436</v>
      </c>
      <c r="C117" s="3"/>
      <c r="D117" s="3" t="s">
        <v>307</v>
      </c>
      <c r="E117" s="3" t="s">
        <v>210</v>
      </c>
      <c r="F117" s="5">
        <v>0</v>
      </c>
      <c r="G117" s="25"/>
      <c r="H117" s="25"/>
      <c r="I117" s="25"/>
      <c r="J117" s="25"/>
      <c r="K117" s="5"/>
      <c r="L117" s="5"/>
      <c r="M117" s="5">
        <f t="shared" si="1"/>
        <v>0</v>
      </c>
      <c r="N117" s="9"/>
      <c r="O117" s="13" t="s">
        <v>224</v>
      </c>
      <c r="P117" s="8">
        <v>1</v>
      </c>
      <c r="Q117" s="9" t="s">
        <v>255</v>
      </c>
    </row>
    <row r="118" spans="1:17" ht="15.75" customHeight="1" x14ac:dyDescent="0.25">
      <c r="A118" s="3" t="s">
        <v>138</v>
      </c>
      <c r="B118" s="24" t="s">
        <v>437</v>
      </c>
      <c r="C118" s="3" t="s">
        <v>325</v>
      </c>
      <c r="D118" s="3" t="s">
        <v>310</v>
      </c>
      <c r="E118" s="3" t="s">
        <v>139</v>
      </c>
      <c r="F118" s="5">
        <v>0</v>
      </c>
      <c r="G118" s="25">
        <v>0</v>
      </c>
      <c r="H118" s="25">
        <v>0</v>
      </c>
      <c r="I118" s="28">
        <v>0</v>
      </c>
      <c r="J118" s="25">
        <v>3</v>
      </c>
      <c r="K118" s="5"/>
      <c r="L118" s="5"/>
      <c r="M118" s="5">
        <f t="shared" si="1"/>
        <v>3</v>
      </c>
      <c r="N118" s="9" t="s">
        <v>202</v>
      </c>
      <c r="O118" s="13" t="s">
        <v>224</v>
      </c>
      <c r="P118" s="8">
        <v>2</v>
      </c>
      <c r="Q118" s="9"/>
    </row>
    <row r="119" spans="1:17" ht="15.75" customHeight="1" x14ac:dyDescent="0.25">
      <c r="A119" s="3" t="s">
        <v>140</v>
      </c>
      <c r="B119" s="24" t="s">
        <v>438</v>
      </c>
      <c r="C119" s="3" t="s">
        <v>325</v>
      </c>
      <c r="D119" s="3" t="s">
        <v>304</v>
      </c>
      <c r="E119" s="3" t="s">
        <v>141</v>
      </c>
      <c r="F119" s="5">
        <v>0</v>
      </c>
      <c r="G119" s="25">
        <v>0</v>
      </c>
      <c r="H119" s="25">
        <v>0</v>
      </c>
      <c r="I119" s="25">
        <v>0</v>
      </c>
      <c r="J119" s="25">
        <v>25</v>
      </c>
      <c r="K119" s="5"/>
      <c r="L119" s="5"/>
      <c r="M119" s="5">
        <f t="shared" si="1"/>
        <v>25</v>
      </c>
      <c r="N119" s="10" t="s">
        <v>278</v>
      </c>
      <c r="O119" s="13" t="s">
        <v>224</v>
      </c>
      <c r="P119" s="8">
        <v>1</v>
      </c>
      <c r="Q119" s="9"/>
    </row>
    <row r="120" spans="1:17" ht="15.75" customHeight="1" x14ac:dyDescent="0.25">
      <c r="A120" s="3" t="s">
        <v>242</v>
      </c>
      <c r="B120" s="24" t="s">
        <v>439</v>
      </c>
      <c r="C120" s="3" t="s">
        <v>325</v>
      </c>
      <c r="D120" s="3" t="s">
        <v>311</v>
      </c>
      <c r="E120" s="3" t="s">
        <v>243</v>
      </c>
      <c r="F120" s="5">
        <v>0</v>
      </c>
      <c r="G120" s="25">
        <v>0</v>
      </c>
      <c r="H120" s="25">
        <v>0</v>
      </c>
      <c r="I120" s="25">
        <v>0</v>
      </c>
      <c r="J120" s="25">
        <v>9</v>
      </c>
      <c r="K120" s="25"/>
      <c r="L120" s="25"/>
      <c r="M120" s="5">
        <f t="shared" si="1"/>
        <v>9</v>
      </c>
      <c r="N120" s="10" t="s">
        <v>281</v>
      </c>
      <c r="O120" s="13" t="s">
        <v>253</v>
      </c>
      <c r="P120" s="8">
        <v>1</v>
      </c>
      <c r="Q120" s="9"/>
    </row>
    <row r="121" spans="1:17" ht="15.75" customHeight="1" x14ac:dyDescent="0.25">
      <c r="A121" s="3" t="s">
        <v>197</v>
      </c>
      <c r="B121" s="24" t="s">
        <v>487</v>
      </c>
      <c r="C121" s="3" t="s">
        <v>325</v>
      </c>
      <c r="D121" s="3" t="s">
        <v>307</v>
      </c>
      <c r="E121" s="3" t="s">
        <v>153</v>
      </c>
      <c r="F121" s="5">
        <v>0</v>
      </c>
      <c r="G121" s="25">
        <v>0</v>
      </c>
      <c r="H121" s="25">
        <v>0</v>
      </c>
      <c r="I121" s="25">
        <v>10</v>
      </c>
      <c r="J121" s="25">
        <v>20</v>
      </c>
      <c r="K121" s="5"/>
      <c r="L121" s="5"/>
      <c r="M121" s="5">
        <f t="shared" si="1"/>
        <v>30</v>
      </c>
      <c r="N121" s="10" t="s">
        <v>281</v>
      </c>
      <c r="O121" s="13" t="s">
        <v>214</v>
      </c>
      <c r="P121" s="8">
        <v>1</v>
      </c>
      <c r="Q121" s="9"/>
    </row>
    <row r="122" spans="1:17" ht="15.75" customHeight="1" x14ac:dyDescent="0.25">
      <c r="A122" s="3" t="s">
        <v>142</v>
      </c>
      <c r="B122" s="24" t="s">
        <v>440</v>
      </c>
      <c r="C122" s="3" t="s">
        <v>325</v>
      </c>
      <c r="D122" s="3" t="s">
        <v>303</v>
      </c>
      <c r="E122" s="3" t="s">
        <v>42</v>
      </c>
      <c r="F122" s="5">
        <v>0</v>
      </c>
      <c r="G122" s="25">
        <v>0</v>
      </c>
      <c r="H122" s="25">
        <v>7.5</v>
      </c>
      <c r="I122" s="25">
        <v>26</v>
      </c>
      <c r="J122" s="25">
        <v>26</v>
      </c>
      <c r="K122" s="5"/>
      <c r="L122" s="5"/>
      <c r="M122" s="5">
        <f t="shared" si="1"/>
        <v>59.5</v>
      </c>
      <c r="N122" s="9" t="s">
        <v>275</v>
      </c>
      <c r="O122" s="13" t="s">
        <v>224</v>
      </c>
      <c r="P122" s="8">
        <v>2</v>
      </c>
      <c r="Q122" s="9"/>
    </row>
    <row r="123" spans="1:17" ht="15.75" customHeight="1" x14ac:dyDescent="0.25">
      <c r="A123" s="3" t="s">
        <v>143</v>
      </c>
      <c r="B123" s="24" t="s">
        <v>441</v>
      </c>
      <c r="C123" s="3" t="s">
        <v>325</v>
      </c>
      <c r="D123" s="3" t="s">
        <v>304</v>
      </c>
      <c r="E123" s="3" t="s">
        <v>144</v>
      </c>
      <c r="F123" s="5">
        <v>0</v>
      </c>
      <c r="G123" s="25">
        <v>0</v>
      </c>
      <c r="H123" s="25">
        <v>17</v>
      </c>
      <c r="I123" s="25">
        <v>26</v>
      </c>
      <c r="J123" s="25">
        <v>26</v>
      </c>
      <c r="K123" s="5"/>
      <c r="L123" s="5"/>
      <c r="M123" s="5">
        <f t="shared" si="1"/>
        <v>69</v>
      </c>
      <c r="N123" s="10" t="s">
        <v>276</v>
      </c>
      <c r="O123" s="13" t="s">
        <v>224</v>
      </c>
      <c r="P123" s="8">
        <v>2</v>
      </c>
      <c r="Q123" s="9"/>
    </row>
    <row r="124" spans="1:17" ht="15.75" customHeight="1" x14ac:dyDescent="0.25">
      <c r="A124" s="3" t="s">
        <v>145</v>
      </c>
      <c r="B124" s="24" t="s">
        <v>442</v>
      </c>
      <c r="C124" s="3" t="s">
        <v>324</v>
      </c>
      <c r="D124" s="3" t="s">
        <v>311</v>
      </c>
      <c r="E124" s="3" t="s">
        <v>67</v>
      </c>
      <c r="F124" s="5">
        <v>0</v>
      </c>
      <c r="G124" s="25">
        <v>0</v>
      </c>
      <c r="H124" s="25">
        <v>0</v>
      </c>
      <c r="I124" s="25">
        <v>19</v>
      </c>
      <c r="J124" s="25">
        <v>26</v>
      </c>
      <c r="K124" s="25"/>
      <c r="L124" s="25"/>
      <c r="M124" s="5">
        <f t="shared" si="1"/>
        <v>45</v>
      </c>
      <c r="N124" s="6" t="s">
        <v>287</v>
      </c>
      <c r="O124" s="13" t="s">
        <v>224</v>
      </c>
      <c r="P124" s="8">
        <v>1</v>
      </c>
      <c r="Q124" s="9"/>
    </row>
    <row r="125" spans="1:17" ht="15.75" customHeight="1" x14ac:dyDescent="0.25">
      <c r="A125" s="3" t="s">
        <v>146</v>
      </c>
      <c r="B125" s="24" t="s">
        <v>443</v>
      </c>
      <c r="C125" s="3" t="s">
        <v>325</v>
      </c>
      <c r="D125" s="3" t="s">
        <v>303</v>
      </c>
      <c r="E125" s="3" t="s">
        <v>58</v>
      </c>
      <c r="F125" s="5">
        <v>0</v>
      </c>
      <c r="G125" s="25">
        <v>0</v>
      </c>
      <c r="H125" s="25">
        <v>0</v>
      </c>
      <c r="I125" s="25">
        <v>4</v>
      </c>
      <c r="J125" s="25">
        <v>20</v>
      </c>
      <c r="K125" s="5"/>
      <c r="L125" s="5"/>
      <c r="M125" s="5">
        <f t="shared" si="1"/>
        <v>24</v>
      </c>
      <c r="N125" s="10" t="s">
        <v>288</v>
      </c>
      <c r="O125" s="13" t="s">
        <v>224</v>
      </c>
      <c r="P125" s="8">
        <v>2</v>
      </c>
      <c r="Q125" s="9"/>
    </row>
    <row r="126" spans="1:17" ht="15.75" customHeight="1" x14ac:dyDescent="0.25">
      <c r="A126" s="3" t="s">
        <v>236</v>
      </c>
      <c r="B126" s="24" t="s">
        <v>444</v>
      </c>
      <c r="C126" s="3" t="s">
        <v>326</v>
      </c>
      <c r="D126" s="3" t="s">
        <v>309</v>
      </c>
      <c r="E126" s="3" t="s">
        <v>116</v>
      </c>
      <c r="F126" s="5">
        <v>0</v>
      </c>
      <c r="G126" s="25">
        <v>0</v>
      </c>
      <c r="H126" s="25">
        <v>0</v>
      </c>
      <c r="I126" s="25">
        <v>0</v>
      </c>
      <c r="J126" s="25">
        <v>-2</v>
      </c>
      <c r="K126" s="5"/>
      <c r="L126" s="5"/>
      <c r="M126" s="5">
        <f t="shared" si="1"/>
        <v>-2</v>
      </c>
      <c r="N126" s="14" t="s">
        <v>277</v>
      </c>
      <c r="O126" s="13" t="s">
        <v>228</v>
      </c>
      <c r="P126" s="8">
        <v>1</v>
      </c>
      <c r="Q126" s="9"/>
    </row>
    <row r="127" spans="1:17" ht="15.75" customHeight="1" x14ac:dyDescent="0.25">
      <c r="A127" s="3" t="s">
        <v>239</v>
      </c>
      <c r="B127" s="24" t="s">
        <v>445</v>
      </c>
      <c r="C127" s="3" t="s">
        <v>325</v>
      </c>
      <c r="D127" s="3" t="s">
        <v>304</v>
      </c>
      <c r="E127" s="3" t="s">
        <v>35</v>
      </c>
      <c r="F127" s="5">
        <v>0</v>
      </c>
      <c r="G127" s="25">
        <v>0</v>
      </c>
      <c r="H127" s="25">
        <v>0</v>
      </c>
      <c r="I127" s="25">
        <v>0</v>
      </c>
      <c r="J127" s="25">
        <v>8.5</v>
      </c>
      <c r="K127" s="5"/>
      <c r="L127" s="5"/>
      <c r="M127" s="5">
        <f t="shared" si="1"/>
        <v>8.5</v>
      </c>
      <c r="N127" s="6" t="s">
        <v>287</v>
      </c>
      <c r="O127" s="13" t="s">
        <v>224</v>
      </c>
      <c r="P127" s="8">
        <v>1</v>
      </c>
      <c r="Q127" s="9"/>
    </row>
    <row r="128" spans="1:17" ht="15.75" customHeight="1" x14ac:dyDescent="0.25">
      <c r="A128" s="3"/>
      <c r="B128" s="23" t="s">
        <v>495</v>
      </c>
      <c r="C128" s="16" t="s">
        <v>325</v>
      </c>
      <c r="D128" s="16" t="s">
        <v>308</v>
      </c>
      <c r="E128" s="3" t="s">
        <v>494</v>
      </c>
      <c r="F128" s="5"/>
      <c r="G128" s="25"/>
      <c r="H128" s="25"/>
      <c r="I128" s="25"/>
      <c r="J128" s="25">
        <v>0</v>
      </c>
      <c r="K128" s="5"/>
      <c r="L128" s="5"/>
      <c r="M128" s="5">
        <f t="shared" si="1"/>
        <v>0</v>
      </c>
      <c r="N128" s="6" t="s">
        <v>207</v>
      </c>
      <c r="O128" s="13"/>
      <c r="P128" s="8"/>
      <c r="Q128" s="9"/>
    </row>
    <row r="129" spans="1:17" ht="15.75" customHeight="1" x14ac:dyDescent="0.25">
      <c r="A129" s="3" t="s">
        <v>147</v>
      </c>
      <c r="B129" s="24" t="s">
        <v>446</v>
      </c>
      <c r="C129" s="3" t="s">
        <v>326</v>
      </c>
      <c r="D129" s="3" t="s">
        <v>312</v>
      </c>
      <c r="E129" s="3" t="s">
        <v>47</v>
      </c>
      <c r="F129" s="5">
        <v>0</v>
      </c>
      <c r="G129" s="25">
        <v>0</v>
      </c>
      <c r="H129" s="25">
        <v>0</v>
      </c>
      <c r="I129" s="25">
        <v>0</v>
      </c>
      <c r="J129" s="25">
        <v>17</v>
      </c>
      <c r="K129" s="26">
        <v>26</v>
      </c>
      <c r="L129" s="26"/>
      <c r="M129" s="5">
        <f t="shared" si="1"/>
        <v>43</v>
      </c>
      <c r="N129" s="10" t="s">
        <v>288</v>
      </c>
      <c r="O129" s="13" t="s">
        <v>224</v>
      </c>
      <c r="P129" s="8">
        <v>3</v>
      </c>
      <c r="Q129" s="9"/>
    </row>
    <row r="130" spans="1:17" ht="15.75" customHeight="1" x14ac:dyDescent="0.25">
      <c r="A130" s="3" t="s">
        <v>292</v>
      </c>
      <c r="B130" s="24" t="s">
        <v>447</v>
      </c>
      <c r="C130" s="3" t="s">
        <v>325</v>
      </c>
      <c r="D130" s="3" t="s">
        <v>308</v>
      </c>
      <c r="E130" s="3" t="s">
        <v>293</v>
      </c>
      <c r="F130" s="5">
        <v>0</v>
      </c>
      <c r="G130" s="25">
        <v>0</v>
      </c>
      <c r="H130" s="25">
        <v>0</v>
      </c>
      <c r="I130" s="25">
        <v>0</v>
      </c>
      <c r="J130" s="25">
        <v>5</v>
      </c>
      <c r="K130" s="26"/>
      <c r="L130" s="26"/>
      <c r="M130" s="5">
        <f t="shared" si="1"/>
        <v>5</v>
      </c>
      <c r="N130" s="10" t="s">
        <v>286</v>
      </c>
      <c r="O130" s="13"/>
      <c r="P130" s="8"/>
      <c r="Q130" s="9"/>
    </row>
    <row r="131" spans="1:17" ht="15.75" customHeight="1" x14ac:dyDescent="0.25">
      <c r="A131" s="3" t="s">
        <v>148</v>
      </c>
      <c r="B131" s="24" t="s">
        <v>448</v>
      </c>
      <c r="C131" s="3" t="s">
        <v>325</v>
      </c>
      <c r="D131" s="3" t="s">
        <v>307</v>
      </c>
      <c r="E131" s="3" t="s">
        <v>39</v>
      </c>
      <c r="F131" s="5">
        <v>0</v>
      </c>
      <c r="G131" s="25">
        <v>0</v>
      </c>
      <c r="H131" s="25">
        <v>0</v>
      </c>
      <c r="I131" s="25">
        <v>13</v>
      </c>
      <c r="J131" s="25">
        <v>20</v>
      </c>
      <c r="K131" s="5"/>
      <c r="L131" s="5"/>
      <c r="M131" s="5">
        <f t="shared" si="1"/>
        <v>33</v>
      </c>
      <c r="N131" s="10" t="s">
        <v>278</v>
      </c>
      <c r="O131" s="13" t="s">
        <v>224</v>
      </c>
      <c r="P131" s="8">
        <v>3</v>
      </c>
      <c r="Q131" s="9"/>
    </row>
    <row r="132" spans="1:17" ht="15.75" customHeight="1" x14ac:dyDescent="0.25">
      <c r="A132" s="3" t="s">
        <v>244</v>
      </c>
      <c r="B132" s="24" t="s">
        <v>449</v>
      </c>
      <c r="C132" s="3" t="s">
        <v>324</v>
      </c>
      <c r="D132" s="3" t="s">
        <v>309</v>
      </c>
      <c r="E132" s="3" t="s">
        <v>149</v>
      </c>
      <c r="F132" s="5">
        <v>0</v>
      </c>
      <c r="G132" s="25">
        <v>0</v>
      </c>
      <c r="H132" s="25">
        <v>0</v>
      </c>
      <c r="I132" s="25">
        <v>0</v>
      </c>
      <c r="J132" s="25">
        <v>9.5</v>
      </c>
      <c r="K132" s="5"/>
      <c r="L132" s="5"/>
      <c r="M132" s="5">
        <f t="shared" si="1"/>
        <v>9.5</v>
      </c>
      <c r="N132" s="6" t="s">
        <v>287</v>
      </c>
      <c r="O132" s="13" t="s">
        <v>224</v>
      </c>
      <c r="P132" s="8">
        <v>2</v>
      </c>
      <c r="Q132" s="9"/>
    </row>
    <row r="133" spans="1:17" ht="18" customHeight="1" x14ac:dyDescent="0.25">
      <c r="A133" s="3" t="s">
        <v>238</v>
      </c>
      <c r="B133" s="24" t="s">
        <v>450</v>
      </c>
      <c r="C133" s="3" t="s">
        <v>324</v>
      </c>
      <c r="D133" s="3" t="s">
        <v>311</v>
      </c>
      <c r="E133" s="3" t="s">
        <v>67</v>
      </c>
      <c r="F133" s="5">
        <v>0</v>
      </c>
      <c r="G133" s="25">
        <v>0</v>
      </c>
      <c r="H133" s="25">
        <v>0</v>
      </c>
      <c r="I133" s="25">
        <v>0</v>
      </c>
      <c r="J133" s="25">
        <v>14</v>
      </c>
      <c r="K133" s="25"/>
      <c r="L133" s="25"/>
      <c r="M133" s="5">
        <f t="shared" si="1"/>
        <v>14</v>
      </c>
      <c r="N133" s="6" t="s">
        <v>287</v>
      </c>
      <c r="O133" s="13" t="s">
        <v>224</v>
      </c>
      <c r="P133" s="8">
        <v>2</v>
      </c>
      <c r="Q133" s="9"/>
    </row>
    <row r="134" spans="1:17" ht="15.75" customHeight="1" x14ac:dyDescent="0.25">
      <c r="A134" s="3" t="s">
        <v>211</v>
      </c>
      <c r="B134" s="24" t="s">
        <v>451</v>
      </c>
      <c r="C134" s="3" t="s">
        <v>325</v>
      </c>
      <c r="D134" s="3" t="s">
        <v>313</v>
      </c>
      <c r="E134" s="3" t="s">
        <v>231</v>
      </c>
      <c r="F134" s="5">
        <v>0</v>
      </c>
      <c r="G134" s="25">
        <v>0</v>
      </c>
      <c r="H134" s="25">
        <v>0</v>
      </c>
      <c r="I134" s="25">
        <v>0</v>
      </c>
      <c r="J134" s="25">
        <v>20</v>
      </c>
      <c r="K134" s="5"/>
      <c r="L134" s="5"/>
      <c r="M134" s="5">
        <f t="shared" ref="M134:M170" si="2">+F134+G134+H134+I134+J134+K134+L134</f>
        <v>20</v>
      </c>
      <c r="N134" s="10" t="s">
        <v>278</v>
      </c>
      <c r="O134" s="13" t="s">
        <v>224</v>
      </c>
      <c r="P134" s="15">
        <v>1</v>
      </c>
      <c r="Q134" s="9" t="s">
        <v>257</v>
      </c>
    </row>
    <row r="135" spans="1:17" ht="15.75" customHeight="1" x14ac:dyDescent="0.25">
      <c r="A135" s="3" t="s">
        <v>150</v>
      </c>
      <c r="B135" s="24" t="s">
        <v>452</v>
      </c>
      <c r="C135" s="3" t="s">
        <v>325</v>
      </c>
      <c r="D135" s="3" t="s">
        <v>306</v>
      </c>
      <c r="E135" s="3" t="s">
        <v>321</v>
      </c>
      <c r="F135" s="5">
        <v>0</v>
      </c>
      <c r="G135" s="25">
        <v>0</v>
      </c>
      <c r="H135" s="25">
        <v>0</v>
      </c>
      <c r="I135" s="25">
        <v>0</v>
      </c>
      <c r="J135" s="25">
        <v>19</v>
      </c>
      <c r="K135" s="5"/>
      <c r="L135" s="5"/>
      <c r="M135" s="5">
        <f t="shared" si="2"/>
        <v>19</v>
      </c>
      <c r="N135" s="10" t="s">
        <v>285</v>
      </c>
      <c r="O135" s="13" t="s">
        <v>224</v>
      </c>
      <c r="P135" s="8">
        <v>2</v>
      </c>
      <c r="Q135" s="9"/>
    </row>
    <row r="136" spans="1:17" ht="15.75" customHeight="1" x14ac:dyDescent="0.25">
      <c r="A136" s="3" t="s">
        <v>151</v>
      </c>
      <c r="B136" s="24" t="s">
        <v>453</v>
      </c>
      <c r="C136" s="3" t="s">
        <v>325</v>
      </c>
      <c r="D136" s="3" t="s">
        <v>307</v>
      </c>
      <c r="E136" s="3" t="s">
        <v>39</v>
      </c>
      <c r="F136" s="5">
        <v>0</v>
      </c>
      <c r="G136" s="25">
        <v>0</v>
      </c>
      <c r="H136" s="25">
        <v>0</v>
      </c>
      <c r="I136" s="25">
        <v>14</v>
      </c>
      <c r="J136" s="25">
        <v>26</v>
      </c>
      <c r="K136" s="5"/>
      <c r="L136" s="5"/>
      <c r="M136" s="5">
        <f t="shared" si="2"/>
        <v>40</v>
      </c>
      <c r="N136" s="14" t="s">
        <v>277</v>
      </c>
      <c r="O136" s="13" t="s">
        <v>224</v>
      </c>
      <c r="P136" s="8">
        <v>1</v>
      </c>
      <c r="Q136" s="9"/>
    </row>
    <row r="137" spans="1:17" ht="15.75" customHeight="1" x14ac:dyDescent="0.25">
      <c r="A137" s="3" t="s">
        <v>218</v>
      </c>
      <c r="B137" s="24" t="s">
        <v>454</v>
      </c>
      <c r="C137" s="3" t="s">
        <v>324</v>
      </c>
      <c r="D137" s="3" t="s">
        <v>311</v>
      </c>
      <c r="E137" s="3" t="s">
        <v>67</v>
      </c>
      <c r="F137" s="5">
        <v>0</v>
      </c>
      <c r="G137" s="25">
        <v>0</v>
      </c>
      <c r="H137" s="25">
        <v>0</v>
      </c>
      <c r="I137" s="25">
        <v>1</v>
      </c>
      <c r="J137" s="25">
        <v>15</v>
      </c>
      <c r="K137" s="25"/>
      <c r="L137" s="25"/>
      <c r="M137" s="5">
        <f t="shared" si="2"/>
        <v>16</v>
      </c>
      <c r="N137" s="6" t="s">
        <v>287</v>
      </c>
      <c r="O137" s="13" t="s">
        <v>214</v>
      </c>
      <c r="P137" s="8">
        <v>1</v>
      </c>
      <c r="Q137" s="9"/>
    </row>
    <row r="138" spans="1:17" ht="15.75" customHeight="1" x14ac:dyDescent="0.25">
      <c r="A138" s="3" t="s">
        <v>245</v>
      </c>
      <c r="B138" s="24" t="s">
        <v>455</v>
      </c>
      <c r="C138" s="3" t="s">
        <v>325</v>
      </c>
      <c r="D138" s="3" t="s">
        <v>305</v>
      </c>
      <c r="E138" s="3" t="s">
        <v>78</v>
      </c>
      <c r="F138" s="5">
        <v>0</v>
      </c>
      <c r="G138" s="25">
        <v>0</v>
      </c>
      <c r="H138" s="25">
        <v>0</v>
      </c>
      <c r="I138" s="25">
        <v>0</v>
      </c>
      <c r="J138" s="25">
        <v>0</v>
      </c>
      <c r="K138" s="5">
        <v>26</v>
      </c>
      <c r="L138" s="5"/>
      <c r="M138" s="5">
        <f t="shared" si="2"/>
        <v>26</v>
      </c>
      <c r="N138" s="6" t="s">
        <v>287</v>
      </c>
      <c r="O138" s="13" t="s">
        <v>224</v>
      </c>
      <c r="P138" s="8">
        <v>1</v>
      </c>
      <c r="Q138" s="9"/>
    </row>
    <row r="139" spans="1:17" ht="15.75" customHeight="1" x14ac:dyDescent="0.25">
      <c r="A139" s="3" t="s">
        <v>152</v>
      </c>
      <c r="B139" s="24" t="s">
        <v>456</v>
      </c>
      <c r="C139" s="3" t="s">
        <v>326</v>
      </c>
      <c r="D139" s="3" t="s">
        <v>307</v>
      </c>
      <c r="E139" s="3" t="s">
        <v>153</v>
      </c>
      <c r="F139" s="5">
        <v>0</v>
      </c>
      <c r="G139" s="25">
        <v>0</v>
      </c>
      <c r="H139" s="25">
        <v>0</v>
      </c>
      <c r="I139" s="25">
        <v>4</v>
      </c>
      <c r="J139" s="25">
        <v>26</v>
      </c>
      <c r="K139" s="5"/>
      <c r="L139" s="5"/>
      <c r="M139" s="5">
        <f t="shared" si="2"/>
        <v>30</v>
      </c>
      <c r="N139" s="9" t="s">
        <v>204</v>
      </c>
      <c r="O139" s="13" t="s">
        <v>224</v>
      </c>
      <c r="P139" s="8">
        <v>1</v>
      </c>
      <c r="Q139" s="9"/>
    </row>
    <row r="140" spans="1:17" ht="15.75" customHeight="1" x14ac:dyDescent="0.25">
      <c r="A140" s="3" t="s">
        <v>246</v>
      </c>
      <c r="B140" s="24" t="s">
        <v>457</v>
      </c>
      <c r="C140" s="3" t="s">
        <v>325</v>
      </c>
      <c r="D140" s="3" t="s">
        <v>311</v>
      </c>
      <c r="E140" s="3" t="s">
        <v>247</v>
      </c>
      <c r="F140" s="5">
        <v>0</v>
      </c>
      <c r="G140" s="25">
        <v>0</v>
      </c>
      <c r="H140" s="25">
        <v>0</v>
      </c>
      <c r="I140" s="25">
        <v>11</v>
      </c>
      <c r="J140" s="25">
        <v>20</v>
      </c>
      <c r="K140" s="25"/>
      <c r="L140" s="25"/>
      <c r="M140" s="5">
        <f t="shared" si="2"/>
        <v>31</v>
      </c>
      <c r="N140" s="6" t="s">
        <v>287</v>
      </c>
      <c r="O140" s="13" t="s">
        <v>224</v>
      </c>
      <c r="P140" s="8">
        <v>2</v>
      </c>
      <c r="Q140" s="9"/>
    </row>
    <row r="141" spans="1:17" ht="15.75" customHeight="1" x14ac:dyDescent="0.25">
      <c r="A141" s="3" t="s">
        <v>291</v>
      </c>
      <c r="B141" s="24" t="s">
        <v>458</v>
      </c>
      <c r="C141" s="3" t="s">
        <v>325</v>
      </c>
      <c r="D141" s="3" t="s">
        <v>314</v>
      </c>
      <c r="E141" s="3" t="s">
        <v>270</v>
      </c>
      <c r="F141" s="5"/>
      <c r="G141" s="25"/>
      <c r="H141" s="25"/>
      <c r="I141" s="25"/>
      <c r="J141" s="25">
        <v>0</v>
      </c>
      <c r="K141" s="5">
        <v>15</v>
      </c>
      <c r="L141" s="5"/>
      <c r="M141" s="5">
        <f t="shared" si="2"/>
        <v>15</v>
      </c>
      <c r="N141" s="10" t="s">
        <v>279</v>
      </c>
      <c r="O141" s="13"/>
      <c r="P141" s="8"/>
      <c r="Q141" s="9"/>
    </row>
    <row r="142" spans="1:17" ht="15.75" customHeight="1" x14ac:dyDescent="0.25">
      <c r="A142" s="3" t="s">
        <v>154</v>
      </c>
      <c r="B142" s="24" t="s">
        <v>459</v>
      </c>
      <c r="C142" s="3" t="s">
        <v>325</v>
      </c>
      <c r="D142" s="3" t="s">
        <v>311</v>
      </c>
      <c r="E142" s="3" t="s">
        <v>155</v>
      </c>
      <c r="F142" s="5">
        <v>0</v>
      </c>
      <c r="G142" s="25">
        <v>0</v>
      </c>
      <c r="H142" s="25">
        <v>0.5</v>
      </c>
      <c r="I142" s="25">
        <v>26</v>
      </c>
      <c r="J142" s="25">
        <v>26</v>
      </c>
      <c r="K142" s="25"/>
      <c r="L142" s="25"/>
      <c r="M142" s="5">
        <f t="shared" si="2"/>
        <v>52.5</v>
      </c>
      <c r="N142" s="10" t="s">
        <v>288</v>
      </c>
      <c r="O142" s="13" t="s">
        <v>215</v>
      </c>
      <c r="P142" s="8">
        <v>1</v>
      </c>
      <c r="Q142" s="9"/>
    </row>
    <row r="143" spans="1:17" ht="15.75" customHeight="1" x14ac:dyDescent="0.25">
      <c r="A143" s="3" t="s">
        <v>156</v>
      </c>
      <c r="B143" s="24" t="s">
        <v>460</v>
      </c>
      <c r="C143" s="3" t="s">
        <v>325</v>
      </c>
      <c r="D143" s="3" t="s">
        <v>308</v>
      </c>
      <c r="E143" s="3" t="s">
        <v>157</v>
      </c>
      <c r="F143" s="26">
        <v>0</v>
      </c>
      <c r="G143" s="25">
        <v>0</v>
      </c>
      <c r="H143" s="25">
        <v>0</v>
      </c>
      <c r="I143" s="25">
        <v>25</v>
      </c>
      <c r="J143" s="25">
        <v>26</v>
      </c>
      <c r="K143" s="5"/>
      <c r="L143" s="5"/>
      <c r="M143" s="5">
        <f t="shared" si="2"/>
        <v>51</v>
      </c>
      <c r="N143" s="10" t="s">
        <v>279</v>
      </c>
      <c r="O143" s="13" t="s">
        <v>224</v>
      </c>
      <c r="P143" s="8">
        <v>2</v>
      </c>
      <c r="Q143" s="9"/>
    </row>
    <row r="144" spans="1:17" ht="15.75" customHeight="1" x14ac:dyDescent="0.25">
      <c r="A144" s="3" t="s">
        <v>158</v>
      </c>
      <c r="B144" s="24" t="s">
        <v>461</v>
      </c>
      <c r="C144" s="3" t="s">
        <v>326</v>
      </c>
      <c r="D144" s="3" t="s">
        <v>314</v>
      </c>
      <c r="E144" s="3" t="s">
        <v>44</v>
      </c>
      <c r="F144" s="5">
        <v>0</v>
      </c>
      <c r="G144" s="25">
        <v>0</v>
      </c>
      <c r="H144" s="25">
        <v>0</v>
      </c>
      <c r="I144" s="25">
        <v>7.5</v>
      </c>
      <c r="J144" s="25">
        <v>26</v>
      </c>
      <c r="K144" s="26">
        <v>26</v>
      </c>
      <c r="L144" s="26"/>
      <c r="M144" s="5">
        <f t="shared" si="2"/>
        <v>59.5</v>
      </c>
      <c r="N144" s="9" t="s">
        <v>206</v>
      </c>
      <c r="O144" s="13" t="s">
        <v>224</v>
      </c>
      <c r="P144" s="8">
        <v>2</v>
      </c>
      <c r="Q144" s="9"/>
    </row>
    <row r="145" spans="1:17" ht="15.75" customHeight="1" x14ac:dyDescent="0.25">
      <c r="A145" s="3" t="s">
        <v>159</v>
      </c>
      <c r="B145" s="24" t="s">
        <v>462</v>
      </c>
      <c r="C145" s="3" t="s">
        <v>325</v>
      </c>
      <c r="D145" s="3" t="s">
        <v>306</v>
      </c>
      <c r="E145" s="3" t="s">
        <v>160</v>
      </c>
      <c r="F145" s="5">
        <v>0</v>
      </c>
      <c r="G145" s="25">
        <v>0</v>
      </c>
      <c r="H145" s="25">
        <v>0</v>
      </c>
      <c r="I145" s="25">
        <v>10</v>
      </c>
      <c r="J145" s="25">
        <v>26</v>
      </c>
      <c r="K145" s="5"/>
      <c r="L145" s="5"/>
      <c r="M145" s="5">
        <f t="shared" si="2"/>
        <v>36</v>
      </c>
      <c r="N145" s="10" t="s">
        <v>279</v>
      </c>
      <c r="O145" s="13" t="s">
        <v>215</v>
      </c>
      <c r="P145" s="8">
        <v>2</v>
      </c>
      <c r="Q145" s="9"/>
    </row>
    <row r="146" spans="1:17" ht="15.75" customHeight="1" x14ac:dyDescent="0.25">
      <c r="A146" s="3" t="s">
        <v>161</v>
      </c>
      <c r="B146" s="24" t="s">
        <v>463</v>
      </c>
      <c r="C146" s="3" t="s">
        <v>325</v>
      </c>
      <c r="D146" s="3" t="s">
        <v>311</v>
      </c>
      <c r="E146" s="3" t="s">
        <v>155</v>
      </c>
      <c r="F146" s="5">
        <v>0</v>
      </c>
      <c r="G146" s="25">
        <v>0</v>
      </c>
      <c r="H146" s="25">
        <v>0</v>
      </c>
      <c r="I146" s="25">
        <v>0</v>
      </c>
      <c r="J146" s="25">
        <v>14.5</v>
      </c>
      <c r="K146" s="25"/>
      <c r="L146" s="25"/>
      <c r="M146" s="5">
        <f t="shared" si="2"/>
        <v>14.5</v>
      </c>
      <c r="N146" s="10" t="s">
        <v>283</v>
      </c>
      <c r="O146" s="13" t="s">
        <v>224</v>
      </c>
      <c r="P146" s="8">
        <v>1</v>
      </c>
      <c r="Q146" s="9"/>
    </row>
    <row r="147" spans="1:17" ht="15.75" customHeight="1" x14ac:dyDescent="0.25">
      <c r="A147" s="3" t="s">
        <v>162</v>
      </c>
      <c r="B147" s="24" t="s">
        <v>464</v>
      </c>
      <c r="C147" s="3" t="s">
        <v>325</v>
      </c>
      <c r="D147" s="3" t="s">
        <v>310</v>
      </c>
      <c r="E147" s="3" t="s">
        <v>87</v>
      </c>
      <c r="F147" s="5">
        <v>0</v>
      </c>
      <c r="G147" s="25">
        <v>0</v>
      </c>
      <c r="H147" s="25">
        <v>0</v>
      </c>
      <c r="I147" s="25">
        <v>0</v>
      </c>
      <c r="J147" s="25">
        <v>15</v>
      </c>
      <c r="K147" s="5"/>
      <c r="L147" s="5"/>
      <c r="M147" s="5">
        <f t="shared" si="2"/>
        <v>15</v>
      </c>
      <c r="N147" s="10" t="s">
        <v>283</v>
      </c>
      <c r="O147" s="13" t="s">
        <v>224</v>
      </c>
      <c r="P147" s="8">
        <v>2</v>
      </c>
      <c r="Q147" s="9"/>
    </row>
    <row r="148" spans="1:17" ht="15.75" customHeight="1" x14ac:dyDescent="0.25">
      <c r="A148" s="3" t="s">
        <v>163</v>
      </c>
      <c r="B148" s="24" t="s">
        <v>465</v>
      </c>
      <c r="C148" s="3" t="s">
        <v>325</v>
      </c>
      <c r="D148" s="3" t="s">
        <v>307</v>
      </c>
      <c r="E148" s="3" t="s">
        <v>60</v>
      </c>
      <c r="F148" s="5">
        <v>0</v>
      </c>
      <c r="G148" s="25">
        <v>0</v>
      </c>
      <c r="H148" s="25">
        <v>0</v>
      </c>
      <c r="I148" s="25">
        <v>16</v>
      </c>
      <c r="J148" s="25">
        <v>20</v>
      </c>
      <c r="K148" s="5"/>
      <c r="L148" s="5"/>
      <c r="M148" s="5">
        <f t="shared" si="2"/>
        <v>36</v>
      </c>
      <c r="N148" s="10" t="s">
        <v>283</v>
      </c>
      <c r="O148" s="13" t="s">
        <v>224</v>
      </c>
      <c r="P148" s="8">
        <v>2</v>
      </c>
      <c r="Q148" s="9"/>
    </row>
    <row r="149" spans="1:17" ht="15.75" customHeight="1" x14ac:dyDescent="0.25">
      <c r="A149" s="3" t="s">
        <v>164</v>
      </c>
      <c r="B149" s="24" t="s">
        <v>466</v>
      </c>
      <c r="C149" s="3" t="s">
        <v>325</v>
      </c>
      <c r="D149" s="3" t="s">
        <v>312</v>
      </c>
      <c r="E149" s="3" t="s">
        <v>165</v>
      </c>
      <c r="F149" s="5">
        <v>0</v>
      </c>
      <c r="G149" s="25">
        <v>0</v>
      </c>
      <c r="H149" s="25">
        <v>0</v>
      </c>
      <c r="I149" s="25">
        <v>0</v>
      </c>
      <c r="J149" s="25">
        <v>1</v>
      </c>
      <c r="K149" s="26">
        <v>26</v>
      </c>
      <c r="L149" s="26"/>
      <c r="M149" s="5">
        <f t="shared" si="2"/>
        <v>27</v>
      </c>
      <c r="N149" s="10" t="s">
        <v>288</v>
      </c>
      <c r="O149" s="13" t="s">
        <v>224</v>
      </c>
      <c r="P149" s="8">
        <v>2</v>
      </c>
      <c r="Q149" s="9"/>
    </row>
    <row r="150" spans="1:17" ht="15.75" customHeight="1" x14ac:dyDescent="0.25">
      <c r="A150" s="3" t="s">
        <v>166</v>
      </c>
      <c r="B150" s="24" t="s">
        <v>467</v>
      </c>
      <c r="C150" s="3" t="s">
        <v>326</v>
      </c>
      <c r="D150" s="3" t="s">
        <v>314</v>
      </c>
      <c r="E150" s="3" t="s">
        <v>167</v>
      </c>
      <c r="F150" s="5">
        <v>0</v>
      </c>
      <c r="G150" s="25">
        <v>0</v>
      </c>
      <c r="H150" s="25">
        <v>0</v>
      </c>
      <c r="I150" s="25">
        <v>0</v>
      </c>
      <c r="J150" s="25">
        <v>19.5</v>
      </c>
      <c r="K150" s="5">
        <v>26</v>
      </c>
      <c r="L150" s="5"/>
      <c r="M150" s="5">
        <f t="shared" si="2"/>
        <v>45.5</v>
      </c>
      <c r="N150" s="9" t="s">
        <v>275</v>
      </c>
      <c r="O150" s="13" t="s">
        <v>224</v>
      </c>
      <c r="P150" s="8">
        <v>2</v>
      </c>
      <c r="Q150" s="9"/>
    </row>
    <row r="151" spans="1:17" ht="15.75" customHeight="1" x14ac:dyDescent="0.25">
      <c r="A151" s="3" t="s">
        <v>168</v>
      </c>
      <c r="B151" s="24" t="s">
        <v>468</v>
      </c>
      <c r="C151" s="3" t="s">
        <v>325</v>
      </c>
      <c r="D151" s="3" t="s">
        <v>313</v>
      </c>
      <c r="E151" s="3" t="s">
        <v>232</v>
      </c>
      <c r="F151" s="8">
        <v>0</v>
      </c>
      <c r="G151" s="21">
        <v>0</v>
      </c>
      <c r="H151" s="21">
        <v>17.5</v>
      </c>
      <c r="I151" s="21">
        <v>26</v>
      </c>
      <c r="J151" s="21">
        <v>26</v>
      </c>
      <c r="K151" s="21"/>
      <c r="L151" s="21"/>
      <c r="M151" s="5">
        <f t="shared" si="2"/>
        <v>69.5</v>
      </c>
      <c r="N151" s="9" t="s">
        <v>206</v>
      </c>
      <c r="O151" s="13" t="s">
        <v>217</v>
      </c>
      <c r="P151" s="8">
        <v>1</v>
      </c>
      <c r="Q151" s="9"/>
    </row>
    <row r="152" spans="1:17" ht="15.75" customHeight="1" x14ac:dyDescent="0.25">
      <c r="A152" s="3" t="s">
        <v>169</v>
      </c>
      <c r="B152" s="24" t="s">
        <v>469</v>
      </c>
      <c r="C152" s="3" t="s">
        <v>325</v>
      </c>
      <c r="D152" s="3" t="s">
        <v>310</v>
      </c>
      <c r="E152" s="3" t="s">
        <v>139</v>
      </c>
      <c r="F152" s="5">
        <v>0</v>
      </c>
      <c r="G152" s="25">
        <v>0</v>
      </c>
      <c r="H152" s="25">
        <v>16</v>
      </c>
      <c r="I152" s="25">
        <v>26</v>
      </c>
      <c r="J152" s="25">
        <v>26</v>
      </c>
      <c r="K152" s="5"/>
      <c r="L152" s="5"/>
      <c r="M152" s="5">
        <f t="shared" si="2"/>
        <v>68</v>
      </c>
      <c r="N152" s="10" t="s">
        <v>280</v>
      </c>
      <c r="O152" s="13" t="s">
        <v>224</v>
      </c>
      <c r="P152" s="8">
        <v>2</v>
      </c>
      <c r="Q152" s="9"/>
    </row>
    <row r="153" spans="1:17" ht="15.75" customHeight="1" x14ac:dyDescent="0.25">
      <c r="A153" s="3" t="s">
        <v>221</v>
      </c>
      <c r="B153" s="24" t="s">
        <v>470</v>
      </c>
      <c r="C153" s="3" t="s">
        <v>324</v>
      </c>
      <c r="D153" s="3" t="s">
        <v>309</v>
      </c>
      <c r="E153" s="3" t="s">
        <v>29</v>
      </c>
      <c r="F153" s="5">
        <v>0</v>
      </c>
      <c r="G153" s="25">
        <v>0</v>
      </c>
      <c r="H153" s="25">
        <v>0</v>
      </c>
      <c r="I153" s="25">
        <v>0</v>
      </c>
      <c r="J153" s="25">
        <v>20</v>
      </c>
      <c r="K153" s="5"/>
      <c r="L153" s="5"/>
      <c r="M153" s="5">
        <f t="shared" si="2"/>
        <v>20</v>
      </c>
      <c r="N153" s="29" t="s">
        <v>206</v>
      </c>
      <c r="O153" s="13" t="s">
        <v>224</v>
      </c>
      <c r="P153" s="8">
        <v>1</v>
      </c>
      <c r="Q153" s="9"/>
    </row>
    <row r="154" spans="1:17" ht="15.75" customHeight="1" x14ac:dyDescent="0.25">
      <c r="A154" s="3" t="s">
        <v>170</v>
      </c>
      <c r="B154" s="24" t="s">
        <v>471</v>
      </c>
      <c r="C154" s="3" t="s">
        <v>324</v>
      </c>
      <c r="D154" s="3" t="s">
        <v>313</v>
      </c>
      <c r="E154" s="3" t="s">
        <v>171</v>
      </c>
      <c r="F154" s="5">
        <v>0</v>
      </c>
      <c r="G154" s="25">
        <v>0</v>
      </c>
      <c r="H154" s="25">
        <v>0</v>
      </c>
      <c r="I154" s="25">
        <v>2</v>
      </c>
      <c r="J154" s="25">
        <v>26</v>
      </c>
      <c r="K154" s="5"/>
      <c r="L154" s="5"/>
      <c r="M154" s="5">
        <f t="shared" si="2"/>
        <v>28</v>
      </c>
      <c r="N154" s="6" t="s">
        <v>287</v>
      </c>
      <c r="O154" s="13" t="s">
        <v>224</v>
      </c>
      <c r="P154" s="8">
        <v>2</v>
      </c>
      <c r="Q154" s="9"/>
    </row>
    <row r="155" spans="1:17" ht="15.75" customHeight="1" x14ac:dyDescent="0.25">
      <c r="A155" s="3" t="s">
        <v>172</v>
      </c>
      <c r="B155" s="24" t="s">
        <v>472</v>
      </c>
      <c r="C155" s="3" t="s">
        <v>325</v>
      </c>
      <c r="D155" s="3" t="s">
        <v>310</v>
      </c>
      <c r="E155" s="3" t="s">
        <v>173</v>
      </c>
      <c r="F155" s="5">
        <v>0</v>
      </c>
      <c r="G155" s="25">
        <v>0</v>
      </c>
      <c r="H155" s="25">
        <v>0</v>
      </c>
      <c r="I155" s="25">
        <v>0</v>
      </c>
      <c r="J155" s="25">
        <v>22</v>
      </c>
      <c r="K155" s="5"/>
      <c r="L155" s="5"/>
      <c r="M155" s="5">
        <f t="shared" si="2"/>
        <v>22</v>
      </c>
      <c r="N155" s="14" t="s">
        <v>277</v>
      </c>
      <c r="O155" s="13" t="s">
        <v>224</v>
      </c>
      <c r="P155" s="8">
        <v>2</v>
      </c>
      <c r="Q155" s="9"/>
    </row>
    <row r="156" spans="1:17" ht="15.75" customHeight="1" x14ac:dyDescent="0.25">
      <c r="A156" s="3" t="s">
        <v>174</v>
      </c>
      <c r="B156" s="24" t="s">
        <v>473</v>
      </c>
      <c r="C156" s="3" t="s">
        <v>324</v>
      </c>
      <c r="D156" s="3" t="s">
        <v>312</v>
      </c>
      <c r="E156" s="3" t="s">
        <v>12</v>
      </c>
      <c r="F156" s="5">
        <v>0</v>
      </c>
      <c r="G156" s="25">
        <v>0</v>
      </c>
      <c r="H156" s="25">
        <v>0</v>
      </c>
      <c r="I156" s="25">
        <v>0</v>
      </c>
      <c r="J156" s="25">
        <v>12</v>
      </c>
      <c r="K156" s="26">
        <v>15</v>
      </c>
      <c r="L156" s="26"/>
      <c r="M156" s="5">
        <f t="shared" si="2"/>
        <v>27</v>
      </c>
      <c r="N156" s="6" t="s">
        <v>287</v>
      </c>
      <c r="O156" s="13" t="s">
        <v>214</v>
      </c>
      <c r="P156" s="8">
        <v>1</v>
      </c>
      <c r="Q156" s="9"/>
    </row>
    <row r="157" spans="1:17" ht="15.75" customHeight="1" x14ac:dyDescent="0.25">
      <c r="A157" s="3" t="s">
        <v>175</v>
      </c>
      <c r="B157" s="24" t="s">
        <v>474</v>
      </c>
      <c r="C157" s="3" t="s">
        <v>325</v>
      </c>
      <c r="D157" s="3" t="s">
        <v>303</v>
      </c>
      <c r="E157" s="3" t="s">
        <v>176</v>
      </c>
      <c r="F157" s="5">
        <v>0</v>
      </c>
      <c r="G157" s="25">
        <v>0</v>
      </c>
      <c r="H157" s="25">
        <v>0</v>
      </c>
      <c r="I157" s="25">
        <v>4</v>
      </c>
      <c r="J157" s="25">
        <v>26</v>
      </c>
      <c r="K157" s="5"/>
      <c r="L157" s="5"/>
      <c r="M157" s="5">
        <f t="shared" si="2"/>
        <v>30</v>
      </c>
      <c r="N157" s="10" t="s">
        <v>278</v>
      </c>
      <c r="O157" s="13" t="s">
        <v>224</v>
      </c>
      <c r="P157" s="8">
        <v>2</v>
      </c>
      <c r="Q157" s="9"/>
    </row>
    <row r="158" spans="1:17" ht="15.75" customHeight="1" x14ac:dyDescent="0.25">
      <c r="A158" s="3" t="s">
        <v>177</v>
      </c>
      <c r="B158" s="24" t="s">
        <v>475</v>
      </c>
      <c r="C158" s="3" t="s">
        <v>325</v>
      </c>
      <c r="D158" s="3" t="s">
        <v>306</v>
      </c>
      <c r="E158" s="3" t="s">
        <v>178</v>
      </c>
      <c r="F158" s="5">
        <v>0</v>
      </c>
      <c r="G158" s="25">
        <v>0</v>
      </c>
      <c r="H158" s="25">
        <v>0</v>
      </c>
      <c r="I158" s="25">
        <v>5</v>
      </c>
      <c r="J158" s="25">
        <v>26</v>
      </c>
      <c r="K158" s="5"/>
      <c r="L158" s="5"/>
      <c r="M158" s="5">
        <f t="shared" si="2"/>
        <v>31</v>
      </c>
      <c r="N158" s="9" t="s">
        <v>275</v>
      </c>
      <c r="O158" s="13" t="s">
        <v>224</v>
      </c>
      <c r="P158" s="8">
        <v>2</v>
      </c>
      <c r="Q158" s="9"/>
    </row>
    <row r="159" spans="1:17" ht="15.75" customHeight="1" x14ac:dyDescent="0.25">
      <c r="A159" s="3" t="s">
        <v>179</v>
      </c>
      <c r="B159" s="24" t="s">
        <v>476</v>
      </c>
      <c r="C159" s="3" t="s">
        <v>325</v>
      </c>
      <c r="D159" s="3" t="s">
        <v>312</v>
      </c>
      <c r="E159" s="3" t="s">
        <v>180</v>
      </c>
      <c r="F159" s="5">
        <v>0</v>
      </c>
      <c r="G159" s="25">
        <v>0</v>
      </c>
      <c r="H159" s="25">
        <v>0</v>
      </c>
      <c r="I159" s="25">
        <v>0</v>
      </c>
      <c r="J159" s="25">
        <v>10</v>
      </c>
      <c r="K159" s="26">
        <v>20</v>
      </c>
      <c r="L159" s="26"/>
      <c r="M159" s="5">
        <f t="shared" si="2"/>
        <v>30</v>
      </c>
      <c r="N159" s="10" t="s">
        <v>285</v>
      </c>
      <c r="O159" s="13" t="s">
        <v>224</v>
      </c>
      <c r="P159" s="8">
        <v>2</v>
      </c>
      <c r="Q159" s="9"/>
    </row>
    <row r="160" spans="1:17" ht="15.75" customHeight="1" x14ac:dyDescent="0.25">
      <c r="A160" s="3" t="s">
        <v>181</v>
      </c>
      <c r="B160" s="24" t="s">
        <v>477</v>
      </c>
      <c r="C160" s="3" t="s">
        <v>325</v>
      </c>
      <c r="D160" s="3" t="s">
        <v>308</v>
      </c>
      <c r="E160" s="3" t="s">
        <v>57</v>
      </c>
      <c r="F160" s="5">
        <v>0</v>
      </c>
      <c r="G160" s="25">
        <v>0</v>
      </c>
      <c r="H160" s="25">
        <v>0</v>
      </c>
      <c r="I160" s="25">
        <v>17</v>
      </c>
      <c r="J160" s="25">
        <v>26</v>
      </c>
      <c r="K160" s="5"/>
      <c r="L160" s="5"/>
      <c r="M160" s="5">
        <f t="shared" si="2"/>
        <v>43</v>
      </c>
      <c r="N160" s="10" t="s">
        <v>279</v>
      </c>
      <c r="O160" s="13" t="s">
        <v>224</v>
      </c>
      <c r="P160" s="8">
        <v>1</v>
      </c>
      <c r="Q160" s="9"/>
    </row>
    <row r="161" spans="1:17" ht="15.75" customHeight="1" x14ac:dyDescent="0.25">
      <c r="A161" s="3"/>
      <c r="B161" s="23" t="s">
        <v>496</v>
      </c>
      <c r="C161" s="16" t="s">
        <v>325</v>
      </c>
      <c r="D161" s="16" t="s">
        <v>306</v>
      </c>
      <c r="E161" s="3" t="s">
        <v>20</v>
      </c>
      <c r="F161" s="5">
        <v>0</v>
      </c>
      <c r="G161" s="25">
        <v>0</v>
      </c>
      <c r="H161" s="25">
        <v>0</v>
      </c>
      <c r="I161" s="25">
        <v>0</v>
      </c>
      <c r="J161" s="25">
        <v>0</v>
      </c>
      <c r="K161" s="5">
        <v>-4</v>
      </c>
      <c r="L161" s="5"/>
      <c r="M161" s="5">
        <f t="shared" si="2"/>
        <v>-4</v>
      </c>
      <c r="N161" s="10" t="s">
        <v>277</v>
      </c>
      <c r="O161" s="13"/>
      <c r="P161" s="8"/>
      <c r="Q161" s="9"/>
    </row>
    <row r="162" spans="1:17" ht="15.75" customHeight="1" x14ac:dyDescent="0.25">
      <c r="A162" s="3" t="s">
        <v>182</v>
      </c>
      <c r="B162" s="24" t="s">
        <v>478</v>
      </c>
      <c r="C162" s="3" t="s">
        <v>325</v>
      </c>
      <c r="D162" s="3" t="s">
        <v>310</v>
      </c>
      <c r="E162" s="3" t="s">
        <v>80</v>
      </c>
      <c r="F162" s="5">
        <v>0</v>
      </c>
      <c r="G162" s="25">
        <v>0</v>
      </c>
      <c r="H162" s="25">
        <v>0</v>
      </c>
      <c r="I162" s="25">
        <v>0</v>
      </c>
      <c r="J162" s="25">
        <v>9</v>
      </c>
      <c r="K162" s="5"/>
      <c r="L162" s="5"/>
      <c r="M162" s="5">
        <f t="shared" si="2"/>
        <v>9</v>
      </c>
      <c r="N162" s="10" t="s">
        <v>284</v>
      </c>
      <c r="O162" s="13" t="s">
        <v>224</v>
      </c>
      <c r="P162" s="8">
        <v>1</v>
      </c>
      <c r="Q162" s="9"/>
    </row>
    <row r="163" spans="1:17" ht="15.75" customHeight="1" x14ac:dyDescent="0.25">
      <c r="A163" s="3" t="s">
        <v>183</v>
      </c>
      <c r="B163" s="24" t="s">
        <v>479</v>
      </c>
      <c r="C163" s="3" t="s">
        <v>325</v>
      </c>
      <c r="D163" s="3" t="s">
        <v>312</v>
      </c>
      <c r="E163" s="3" t="s">
        <v>25</v>
      </c>
      <c r="F163" s="5">
        <v>0</v>
      </c>
      <c r="G163" s="25">
        <v>0</v>
      </c>
      <c r="H163" s="25">
        <v>0</v>
      </c>
      <c r="I163" s="25">
        <v>1</v>
      </c>
      <c r="J163" s="25">
        <v>26</v>
      </c>
      <c r="K163" s="26">
        <v>26</v>
      </c>
      <c r="L163" s="26"/>
      <c r="M163" s="5">
        <f t="shared" si="2"/>
        <v>53</v>
      </c>
      <c r="N163" s="10" t="s">
        <v>286</v>
      </c>
      <c r="O163" s="13" t="s">
        <v>229</v>
      </c>
      <c r="P163" s="8">
        <v>2</v>
      </c>
      <c r="Q163" s="9"/>
    </row>
    <row r="164" spans="1:17" ht="15.75" customHeight="1" x14ac:dyDescent="0.25">
      <c r="A164" s="3" t="s">
        <v>184</v>
      </c>
      <c r="B164" s="24" t="s">
        <v>480</v>
      </c>
      <c r="C164" s="3" t="s">
        <v>325</v>
      </c>
      <c r="D164" s="3" t="s">
        <v>313</v>
      </c>
      <c r="E164" s="3" t="s">
        <v>185</v>
      </c>
      <c r="F164" s="26">
        <v>0</v>
      </c>
      <c r="G164" s="25">
        <v>19</v>
      </c>
      <c r="H164" s="25">
        <v>20</v>
      </c>
      <c r="I164" s="25">
        <v>26</v>
      </c>
      <c r="J164" s="25">
        <v>26</v>
      </c>
      <c r="K164" s="5"/>
      <c r="L164" s="5"/>
      <c r="M164" s="5">
        <f t="shared" si="2"/>
        <v>91</v>
      </c>
      <c r="N164" s="10" t="s">
        <v>280</v>
      </c>
      <c r="O164" s="13" t="s">
        <v>224</v>
      </c>
      <c r="P164" s="8">
        <v>2</v>
      </c>
      <c r="Q164" s="9"/>
    </row>
    <row r="165" spans="1:17" ht="15.75" customHeight="1" x14ac:dyDescent="0.25">
      <c r="A165" s="3" t="s">
        <v>186</v>
      </c>
      <c r="B165" s="24" t="s">
        <v>481</v>
      </c>
      <c r="C165" s="3" t="s">
        <v>325</v>
      </c>
      <c r="D165" s="3" t="s">
        <v>305</v>
      </c>
      <c r="E165" s="3" t="s">
        <v>187</v>
      </c>
      <c r="F165" s="5">
        <v>0</v>
      </c>
      <c r="G165" s="25">
        <v>0</v>
      </c>
      <c r="H165" s="25">
        <v>0</v>
      </c>
      <c r="I165" s="25">
        <v>0</v>
      </c>
      <c r="J165" s="25">
        <v>0</v>
      </c>
      <c r="K165" s="5">
        <v>19</v>
      </c>
      <c r="L165" s="5"/>
      <c r="M165" s="5">
        <f t="shared" si="2"/>
        <v>19</v>
      </c>
      <c r="N165" s="10" t="s">
        <v>282</v>
      </c>
      <c r="O165" s="13" t="s">
        <v>224</v>
      </c>
      <c r="P165" s="8">
        <v>2</v>
      </c>
      <c r="Q165" s="9"/>
    </row>
    <row r="166" spans="1:17" ht="15.75" customHeight="1" x14ac:dyDescent="0.25">
      <c r="A166" s="3" t="s">
        <v>248</v>
      </c>
      <c r="B166" s="24" t="s">
        <v>482</v>
      </c>
      <c r="C166" s="3" t="s">
        <v>325</v>
      </c>
      <c r="D166" s="3" t="s">
        <v>311</v>
      </c>
      <c r="E166" s="3" t="s">
        <v>188</v>
      </c>
      <c r="F166" s="5">
        <v>0</v>
      </c>
      <c r="G166" s="25">
        <v>0</v>
      </c>
      <c r="H166" s="25">
        <v>17.5</v>
      </c>
      <c r="I166" s="25">
        <v>26</v>
      </c>
      <c r="J166" s="25">
        <v>26</v>
      </c>
      <c r="K166" s="25"/>
      <c r="L166" s="25"/>
      <c r="M166" s="5">
        <f t="shared" si="2"/>
        <v>69.5</v>
      </c>
      <c r="N166" s="6" t="s">
        <v>287</v>
      </c>
      <c r="O166" s="13" t="s">
        <v>224</v>
      </c>
      <c r="P166" s="8">
        <v>1</v>
      </c>
      <c r="Q166" s="9"/>
    </row>
    <row r="167" spans="1:17" ht="19.5" customHeight="1" x14ac:dyDescent="0.25">
      <c r="A167" s="4" t="s">
        <v>189</v>
      </c>
      <c r="B167" s="24" t="s">
        <v>484</v>
      </c>
      <c r="C167" s="4" t="s">
        <v>325</v>
      </c>
      <c r="D167" s="4" t="s">
        <v>311</v>
      </c>
      <c r="E167" s="4" t="s">
        <v>190</v>
      </c>
      <c r="F167" s="26">
        <v>0</v>
      </c>
      <c r="G167" s="25">
        <v>11</v>
      </c>
      <c r="H167" s="25">
        <v>20</v>
      </c>
      <c r="I167" s="25">
        <v>26</v>
      </c>
      <c r="J167" s="25">
        <v>26</v>
      </c>
      <c r="K167" s="25"/>
      <c r="L167" s="25"/>
      <c r="M167" s="5">
        <f t="shared" si="2"/>
        <v>83</v>
      </c>
      <c r="N167" s="10" t="s">
        <v>280</v>
      </c>
      <c r="O167" s="13" t="s">
        <v>224</v>
      </c>
      <c r="P167" s="8">
        <v>2</v>
      </c>
      <c r="Q167" s="9"/>
    </row>
    <row r="168" spans="1:17" ht="15.75" customHeight="1" x14ac:dyDescent="0.25">
      <c r="A168" s="3" t="s">
        <v>191</v>
      </c>
      <c r="B168" s="24" t="s">
        <v>483</v>
      </c>
      <c r="C168" s="3" t="s">
        <v>324</v>
      </c>
      <c r="D168" s="3" t="s">
        <v>309</v>
      </c>
      <c r="E168" s="3" t="s">
        <v>192</v>
      </c>
      <c r="F168" s="5">
        <v>0</v>
      </c>
      <c r="G168" s="25">
        <v>0</v>
      </c>
      <c r="H168" s="25">
        <v>0</v>
      </c>
      <c r="I168" s="25">
        <v>1</v>
      </c>
      <c r="J168" s="25">
        <v>26</v>
      </c>
      <c r="K168" s="30"/>
      <c r="L168" s="30"/>
      <c r="M168" s="5">
        <f t="shared" si="2"/>
        <v>27</v>
      </c>
      <c r="N168" s="6" t="s">
        <v>287</v>
      </c>
      <c r="O168" s="13" t="s">
        <v>224</v>
      </c>
      <c r="P168" s="8">
        <v>2</v>
      </c>
      <c r="Q168" s="9"/>
    </row>
    <row r="169" spans="1:17" ht="15.75" customHeight="1" x14ac:dyDescent="0.25">
      <c r="A169" s="3" t="s">
        <v>290</v>
      </c>
      <c r="B169" s="24" t="s">
        <v>486</v>
      </c>
      <c r="C169" s="3" t="s">
        <v>324</v>
      </c>
      <c r="D169" s="3" t="s">
        <v>310</v>
      </c>
      <c r="E169" s="3" t="s">
        <v>80</v>
      </c>
      <c r="F169" s="5"/>
      <c r="G169" s="25"/>
      <c r="H169" s="25"/>
      <c r="I169" s="25"/>
      <c r="J169" s="25">
        <v>14</v>
      </c>
      <c r="K169" s="26"/>
      <c r="L169" s="26"/>
      <c r="M169" s="5">
        <f t="shared" si="2"/>
        <v>14</v>
      </c>
      <c r="N169" s="6" t="s">
        <v>216</v>
      </c>
      <c r="O169" s="13"/>
      <c r="P169" s="8"/>
      <c r="Q169" s="9"/>
    </row>
    <row r="170" spans="1:17" ht="15.75" customHeight="1" x14ac:dyDescent="0.25">
      <c r="A170" s="16" t="s">
        <v>193</v>
      </c>
      <c r="B170" s="24" t="s">
        <v>485</v>
      </c>
      <c r="C170" s="16" t="s">
        <v>325</v>
      </c>
      <c r="D170" s="16" t="s">
        <v>305</v>
      </c>
      <c r="E170" s="16" t="s">
        <v>194</v>
      </c>
      <c r="F170" s="31">
        <v>0</v>
      </c>
      <c r="G170" s="32">
        <v>0</v>
      </c>
      <c r="H170" s="32">
        <v>0</v>
      </c>
      <c r="I170" s="32">
        <v>0</v>
      </c>
      <c r="J170" s="25">
        <v>0</v>
      </c>
      <c r="K170" s="5">
        <v>21</v>
      </c>
      <c r="L170" s="5"/>
      <c r="M170" s="5">
        <f t="shared" si="2"/>
        <v>21</v>
      </c>
      <c r="N170" s="9" t="s">
        <v>202</v>
      </c>
      <c r="O170" s="13" t="s">
        <v>224</v>
      </c>
      <c r="P170" s="8">
        <v>2</v>
      </c>
      <c r="Q170" s="9"/>
    </row>
    <row r="171" spans="1:17" ht="15.75" customHeight="1" thickBot="1" x14ac:dyDescent="0.3">
      <c r="A171" s="3"/>
      <c r="B171" s="3"/>
      <c r="C171" s="3"/>
      <c r="D171" s="3"/>
      <c r="E171" s="3"/>
      <c r="F171" s="5"/>
      <c r="G171" s="5"/>
      <c r="H171" s="5"/>
      <c r="I171" s="5"/>
      <c r="J171" s="5"/>
      <c r="K171" s="5"/>
      <c r="L171" s="5"/>
      <c r="M171" s="12"/>
      <c r="N171" s="9"/>
      <c r="O171" s="13"/>
      <c r="P171" s="8"/>
      <c r="Q171" s="9"/>
    </row>
    <row r="172" spans="1:17" ht="15.75" customHeight="1" thickBot="1" x14ac:dyDescent="0.3">
      <c r="A172" s="17" t="s">
        <v>209</v>
      </c>
      <c r="B172" s="17"/>
      <c r="C172" s="18"/>
      <c r="D172" s="18"/>
      <c r="E172" s="19"/>
      <c r="F172" s="20">
        <f>SUBTOTAL(109,Tabla_owssvr[16-17])</f>
        <v>0</v>
      </c>
      <c r="G172" s="20">
        <f>SUBTOTAL(109,Tabla_owssvr[17-18])</f>
        <v>38</v>
      </c>
      <c r="H172" s="20">
        <f>SUBTOTAL(109,Tabla_owssvr[18-19])</f>
        <v>168.5</v>
      </c>
      <c r="I172" s="20" t="s">
        <v>316</v>
      </c>
      <c r="J172" s="20">
        <f>SUBTOTAL(109,Tabla_owssvr[20-21])</f>
        <v>2609.5</v>
      </c>
      <c r="K172" s="20"/>
      <c r="L172" s="20"/>
      <c r="M172" s="20">
        <f>SUBTOTAL(109,Tabla_owssvr[Saldo Total])</f>
        <v>4370.5</v>
      </c>
      <c r="N172" s="10"/>
      <c r="O172" s="10"/>
      <c r="P172" s="8">
        <f>SUBTOTAL(109,Tabla_owssvr[Inventario de Tarjetas])</f>
        <v>246</v>
      </c>
      <c r="Q172" s="10"/>
    </row>
  </sheetData>
  <mergeCells count="1">
    <mergeCell ref="C3:P3"/>
  </mergeCells>
  <phoneticPr fontId="23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21a8a8f-b544-474e-a0e1-ac64216697d6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A336B10F416AC4EBFBA43D837E7E374" ma:contentTypeVersion="4" ma:contentTypeDescription="Crear nuevo documento." ma:contentTypeScope="" ma:versionID="47e1e10f67cc2f8fede2d4cef31ef172">
  <xsd:schema xmlns:xsd="http://www.w3.org/2001/XMLSchema" xmlns:xs="http://www.w3.org/2001/XMLSchema" xmlns:p="http://schemas.microsoft.com/office/2006/metadata/properties" xmlns:ns2="e21a8a8f-b544-474e-a0e1-ac64216697d6" targetNamespace="http://schemas.microsoft.com/office/2006/metadata/properties" ma:root="true" ma:fieldsID="06a601e47ddd34f371d4e261d959a6b0" ns2:_="">
    <xsd:import namespace="e21a8a8f-b544-474e-a0e1-ac64216697d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1a8a8f-b544-474e-a0e1-ac64216697d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list="UserInfo" ma:SearchPeopleOnly="false" ma:internalName="SharedWithUsers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056995-893E-49E9-B140-4FCF553A3BFA}">
  <ds:schemaRefs>
    <ds:schemaRef ds:uri="e21a8a8f-b544-474e-a0e1-ac64216697d6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12AE423-C166-406E-A462-67F7C31117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96BF10-804A-46C8-AA6F-7478F5838F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1a8a8f-b544-474e-a0e1-ac64216697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Vacaciones 2016-2020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Ana Lorena Huertas Zamora</dc:creator>
  <cp:lastModifiedBy>Karol Fallas Trejos</cp:lastModifiedBy>
  <cp:lastPrinted>2021-05-11T16:17:33Z</cp:lastPrinted>
  <dcterms:created xsi:type="dcterms:W3CDTF">2020-05-14T18:55:35Z</dcterms:created>
  <dcterms:modified xsi:type="dcterms:W3CDTF">2022-04-26T17:56:58Z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0x0101000A336B10F416AC4EBFBA43D837E7E374</vt:lpwstr>
  </property>
  <property fmtid="{D5CDD505-2E9C-101B-9397-08002B2CF9AE}" pid="3" name="Order">
    <vt:r8>12300</vt:r8>
  </property>
</Properties>
</file>